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IYMAZ\Desktop\"/>
    </mc:Choice>
  </mc:AlternateContent>
  <bookViews>
    <workbookView xWindow="0" yWindow="0" windowWidth="16392" windowHeight="5676"/>
  </bookViews>
  <sheets>
    <sheet name="Sayfa1" sheetId="1" r:id="rId1"/>
  </sheets>
  <definedNames>
    <definedName name="_xlnm._FilterDatabase" localSheetId="0" hidden="1">Sayfa1!$A$1:$R$138</definedName>
  </definedNames>
  <calcPr calcId="162913"/>
</workbook>
</file>

<file path=xl/calcChain.xml><?xml version="1.0" encoding="utf-8"?>
<calcChain xmlns="http://schemas.openxmlformats.org/spreadsheetml/2006/main">
  <c r="I128" i="1" l="1"/>
  <c r="J128" i="1" s="1"/>
  <c r="I126" i="1"/>
  <c r="J126" i="1" s="1"/>
  <c r="N126" i="1" s="1"/>
  <c r="I120" i="1"/>
  <c r="J120" i="1" s="1"/>
  <c r="I118" i="1"/>
  <c r="J118" i="1" s="1"/>
  <c r="I111" i="1"/>
  <c r="J111" i="1" s="1"/>
  <c r="I110" i="1"/>
  <c r="J110" i="1" s="1"/>
  <c r="Q110" i="1" s="1"/>
  <c r="I109" i="1"/>
  <c r="J109" i="1" s="1"/>
  <c r="I108" i="1"/>
  <c r="J108" i="1" s="1"/>
  <c r="I107" i="1"/>
  <c r="J107" i="1" s="1"/>
  <c r="I104" i="1"/>
  <c r="J104" i="1" s="1"/>
  <c r="Q104" i="1" s="1"/>
  <c r="I101" i="1"/>
  <c r="J101" i="1" s="1"/>
  <c r="I100" i="1"/>
  <c r="J100" i="1" s="1"/>
  <c r="I99" i="1"/>
  <c r="J99" i="1" s="1"/>
  <c r="I96" i="1"/>
  <c r="J96" i="1" s="1"/>
  <c r="N96" i="1" s="1"/>
  <c r="I94" i="1"/>
  <c r="J94" i="1" s="1"/>
  <c r="I93" i="1"/>
  <c r="J93" i="1" s="1"/>
  <c r="I92" i="1"/>
  <c r="J92" i="1" s="1"/>
  <c r="I91" i="1"/>
  <c r="J91" i="1" s="1"/>
  <c r="Q91" i="1" s="1"/>
  <c r="I90" i="1"/>
  <c r="J90" i="1" s="1"/>
  <c r="I89" i="1"/>
  <c r="J89" i="1" s="1"/>
  <c r="I84" i="1"/>
  <c r="J84" i="1" s="1"/>
  <c r="Q84" i="1" s="1"/>
  <c r="I80" i="1"/>
  <c r="J80" i="1" s="1"/>
  <c r="Q80" i="1" s="1"/>
  <c r="I76" i="1"/>
  <c r="J76" i="1" s="1"/>
  <c r="O76" i="1" s="1"/>
  <c r="I74" i="1"/>
  <c r="J74" i="1" s="1"/>
  <c r="I72" i="1"/>
  <c r="J72" i="1" s="1"/>
  <c r="Q72" i="1" s="1"/>
  <c r="I71" i="1"/>
  <c r="J71" i="1" s="1"/>
  <c r="N71" i="1" s="1"/>
  <c r="I70" i="1"/>
  <c r="J70" i="1" s="1"/>
  <c r="I69" i="1"/>
  <c r="J69" i="1" s="1"/>
  <c r="I68" i="1"/>
  <c r="J68" i="1" s="1"/>
  <c r="I67" i="1"/>
  <c r="J67" i="1" s="1"/>
  <c r="N67" i="1" s="1"/>
  <c r="I64" i="1"/>
  <c r="J64" i="1" s="1"/>
  <c r="I61" i="1"/>
  <c r="J61" i="1" s="1"/>
  <c r="I60" i="1"/>
  <c r="J60" i="1" s="1"/>
  <c r="I57" i="1"/>
  <c r="J57" i="1" s="1"/>
  <c r="N57" i="1" s="1"/>
  <c r="I56" i="1"/>
  <c r="J56" i="1" s="1"/>
  <c r="I55" i="1"/>
  <c r="J55" i="1" s="1"/>
  <c r="I54" i="1"/>
  <c r="J54" i="1" s="1"/>
  <c r="I52" i="1"/>
  <c r="J52" i="1" s="1"/>
  <c r="N52" i="1" s="1"/>
  <c r="I51" i="1"/>
  <c r="J51" i="1" s="1"/>
  <c r="I50" i="1"/>
  <c r="J50" i="1" s="1"/>
  <c r="I49" i="1"/>
  <c r="J49" i="1" s="1"/>
  <c r="I48" i="1"/>
  <c r="J48" i="1" s="1"/>
  <c r="Q48" i="1" s="1"/>
  <c r="I47" i="1"/>
  <c r="J47" i="1" s="1"/>
  <c r="I46" i="1"/>
  <c r="J46" i="1" s="1"/>
  <c r="I133" i="1"/>
  <c r="J133" i="1" s="1"/>
  <c r="Q133" i="1" s="1"/>
  <c r="I87" i="1"/>
  <c r="J87" i="1" s="1"/>
  <c r="L87" i="1" s="1"/>
  <c r="I86" i="1"/>
  <c r="J86" i="1" s="1"/>
  <c r="I83" i="1"/>
  <c r="J83" i="1" s="1"/>
  <c r="I102" i="1"/>
  <c r="J102" i="1" s="1"/>
  <c r="I82" i="1"/>
  <c r="J82" i="1" s="1"/>
  <c r="I79" i="1"/>
  <c r="J79" i="1" s="1"/>
  <c r="I75" i="1"/>
  <c r="J75" i="1" s="1"/>
  <c r="I58" i="1"/>
  <c r="J58" i="1" s="1"/>
  <c r="I32" i="1"/>
  <c r="J32" i="1" s="1"/>
  <c r="I4" i="1"/>
  <c r="J4" i="1" s="1"/>
  <c r="I7" i="1"/>
  <c r="J7" i="1" s="1"/>
  <c r="I136" i="1"/>
  <c r="J136" i="1" s="1"/>
  <c r="I131" i="1"/>
  <c r="J131" i="1" s="1"/>
  <c r="I2" i="1"/>
  <c r="J2" i="1" s="1"/>
  <c r="I65" i="1"/>
  <c r="J65" i="1" s="1"/>
  <c r="I45" i="1"/>
  <c r="J45" i="1" s="1"/>
  <c r="I44" i="1"/>
  <c r="J44" i="1" s="1"/>
  <c r="I43" i="1"/>
  <c r="J43" i="1" s="1"/>
  <c r="I42" i="1"/>
  <c r="J42" i="1" s="1"/>
  <c r="I40" i="1"/>
  <c r="J40" i="1" s="1"/>
  <c r="I41" i="1"/>
  <c r="J41" i="1" s="1"/>
  <c r="I135" i="1"/>
  <c r="J135" i="1" s="1"/>
  <c r="I14" i="1"/>
  <c r="J14" i="1" s="1"/>
  <c r="I77" i="1"/>
  <c r="J77" i="1" s="1"/>
  <c r="Q77" i="1" s="1"/>
  <c r="I34" i="1"/>
  <c r="J34" i="1" s="1"/>
  <c r="I88" i="1"/>
  <c r="J88" i="1" s="1"/>
  <c r="I13" i="1"/>
  <c r="J13" i="1" s="1"/>
  <c r="I12" i="1"/>
  <c r="J12" i="1" s="1"/>
  <c r="I127" i="1"/>
  <c r="J127" i="1" s="1"/>
  <c r="I121" i="1"/>
  <c r="J121" i="1" s="1"/>
  <c r="I38" i="1"/>
  <c r="J38" i="1" s="1"/>
  <c r="I15" i="1"/>
  <c r="J15" i="1" s="1"/>
  <c r="I11" i="1"/>
  <c r="J11" i="1" s="1"/>
  <c r="I31" i="1"/>
  <c r="J31" i="1" s="1"/>
  <c r="I30" i="1"/>
  <c r="J30" i="1" s="1"/>
  <c r="P30" i="1" s="1"/>
  <c r="I28" i="1"/>
  <c r="J28" i="1" s="1"/>
  <c r="I27" i="1"/>
  <c r="J27" i="1" s="1"/>
  <c r="I26" i="1"/>
  <c r="J26" i="1" s="1"/>
  <c r="I25" i="1"/>
  <c r="J25" i="1" s="1"/>
  <c r="Q25" i="1" s="1"/>
  <c r="I22" i="1"/>
  <c r="J22" i="1" s="1"/>
  <c r="I21" i="1"/>
  <c r="J21" i="1" s="1"/>
  <c r="L21" i="1" s="1"/>
  <c r="I20" i="1"/>
  <c r="J20" i="1" s="1"/>
  <c r="I19" i="1"/>
  <c r="J19" i="1" s="1"/>
  <c r="I18" i="1"/>
  <c r="J18" i="1" s="1"/>
  <c r="I17" i="1"/>
  <c r="J17" i="1" s="1"/>
  <c r="I16" i="1"/>
  <c r="J16" i="1" s="1"/>
  <c r="I98" i="1"/>
  <c r="J98" i="1" s="1"/>
  <c r="M98" i="1" s="1"/>
  <c r="I63" i="1"/>
  <c r="J63" i="1" s="1"/>
  <c r="K63" i="1" s="1"/>
  <c r="I97" i="1"/>
  <c r="J97" i="1" s="1"/>
  <c r="L97" i="1" s="1"/>
  <c r="I78" i="1"/>
  <c r="J78" i="1" s="1"/>
  <c r="K78" i="1" s="1"/>
  <c r="I66" i="1"/>
  <c r="J66" i="1" s="1"/>
  <c r="K66" i="1" s="1"/>
  <c r="I59" i="1"/>
  <c r="J59" i="1" s="1"/>
  <c r="I53" i="1"/>
  <c r="J53" i="1" s="1"/>
  <c r="P53" i="1" s="1"/>
  <c r="I115" i="1"/>
  <c r="J115" i="1" s="1"/>
  <c r="P115" i="1" s="1"/>
  <c r="I114" i="1"/>
  <c r="J114" i="1" s="1"/>
  <c r="P114" i="1" s="1"/>
  <c r="I112" i="1"/>
  <c r="J112" i="1" s="1"/>
  <c r="I39" i="1"/>
  <c r="J39" i="1" s="1"/>
  <c r="I24" i="1"/>
  <c r="J24" i="1" s="1"/>
  <c r="I23" i="1"/>
  <c r="J23" i="1" s="1"/>
  <c r="P90" i="1" l="1"/>
  <c r="O90" i="1"/>
  <c r="K90" i="1"/>
  <c r="M48" i="1"/>
  <c r="Q52" i="1"/>
  <c r="N48" i="1"/>
  <c r="P52" i="1"/>
  <c r="O101" i="1"/>
  <c r="P101" i="1"/>
  <c r="O46" i="1"/>
  <c r="L46" i="1"/>
  <c r="K46" i="1"/>
  <c r="Q99" i="1"/>
  <c r="O99" i="1"/>
  <c r="N99" i="1"/>
  <c r="P99" i="1"/>
  <c r="Q57" i="1"/>
  <c r="K84" i="1"/>
  <c r="O84" i="1"/>
  <c r="O52" i="1"/>
  <c r="L84" i="1"/>
  <c r="Q126" i="1"/>
  <c r="Q67" i="1"/>
  <c r="N84" i="1"/>
  <c r="Q49" i="1"/>
  <c r="M49" i="1"/>
  <c r="L49" i="1"/>
  <c r="K49" i="1"/>
  <c r="O49" i="1"/>
  <c r="P49" i="1"/>
  <c r="N49" i="1"/>
  <c r="Q128" i="1"/>
  <c r="P128" i="1"/>
  <c r="O128" i="1"/>
  <c r="N128" i="1"/>
  <c r="L128" i="1"/>
  <c r="K128" i="1"/>
  <c r="Q68" i="1"/>
  <c r="K68" i="1"/>
  <c r="P68" i="1"/>
  <c r="O68" i="1"/>
  <c r="N68" i="1"/>
  <c r="L68" i="1"/>
  <c r="Q92" i="1"/>
  <c r="K92" i="1"/>
  <c r="L92" i="1"/>
  <c r="O92" i="1"/>
  <c r="N92" i="1"/>
  <c r="P92" i="1"/>
  <c r="K70" i="1"/>
  <c r="P70" i="1"/>
  <c r="O70" i="1"/>
  <c r="Q111" i="1"/>
  <c r="O111" i="1"/>
  <c r="N111" i="1"/>
  <c r="L111" i="1"/>
  <c r="K111" i="1"/>
  <c r="P111" i="1"/>
  <c r="P64" i="1"/>
  <c r="O64" i="1"/>
  <c r="K64" i="1"/>
  <c r="P109" i="1"/>
  <c r="O109" i="1"/>
  <c r="K109" i="1"/>
  <c r="K47" i="1"/>
  <c r="Q47" i="1"/>
  <c r="P47" i="1"/>
  <c r="K94" i="1"/>
  <c r="O94" i="1"/>
  <c r="P94" i="1"/>
  <c r="Q60" i="1"/>
  <c r="P60" i="1"/>
  <c r="O60" i="1"/>
  <c r="N60" i="1"/>
  <c r="L60" i="1"/>
  <c r="K60" i="1"/>
  <c r="P120" i="1"/>
  <c r="O120" i="1"/>
  <c r="K120" i="1"/>
  <c r="Q54" i="1"/>
  <c r="M54" i="1"/>
  <c r="P54" i="1"/>
  <c r="O54" i="1"/>
  <c r="N54" i="1"/>
  <c r="L54" i="1"/>
  <c r="K54" i="1"/>
  <c r="Q107" i="1"/>
  <c r="N107" i="1"/>
  <c r="L107" i="1"/>
  <c r="K107" i="1"/>
  <c r="P107" i="1"/>
  <c r="O107" i="1"/>
  <c r="L72" i="1"/>
  <c r="N72" i="1"/>
  <c r="P76" i="1"/>
  <c r="Q96" i="1"/>
  <c r="O72" i="1"/>
  <c r="P84" i="1"/>
  <c r="K76" i="1"/>
  <c r="P72" i="1"/>
  <c r="N46" i="1"/>
  <c r="M52" i="1"/>
  <c r="M57" i="1"/>
  <c r="Q71" i="1"/>
  <c r="K99" i="1"/>
  <c r="K101" i="1"/>
  <c r="K72" i="1"/>
  <c r="M46" i="1"/>
  <c r="L99" i="1"/>
  <c r="P61" i="1"/>
  <c r="O61" i="1"/>
  <c r="N61" i="1"/>
  <c r="K61" i="1"/>
  <c r="Q61" i="1"/>
  <c r="M61" i="1"/>
  <c r="L61" i="1"/>
  <c r="P118" i="1"/>
  <c r="O118" i="1"/>
  <c r="N118" i="1"/>
  <c r="K118" i="1"/>
  <c r="Q118" i="1"/>
  <c r="M118" i="1"/>
  <c r="L118" i="1"/>
  <c r="P108" i="1"/>
  <c r="O108" i="1"/>
  <c r="N108" i="1"/>
  <c r="K108" i="1"/>
  <c r="Q108" i="1"/>
  <c r="M108" i="1"/>
  <c r="L108" i="1"/>
  <c r="P50" i="1"/>
  <c r="O50" i="1"/>
  <c r="N50" i="1"/>
  <c r="M50" i="1"/>
  <c r="L50" i="1"/>
  <c r="Q50" i="1"/>
  <c r="K50" i="1"/>
  <c r="P55" i="1"/>
  <c r="O55" i="1"/>
  <c r="N55" i="1"/>
  <c r="K55" i="1"/>
  <c r="M55" i="1"/>
  <c r="Q55" i="1"/>
  <c r="L55" i="1"/>
  <c r="P100" i="1"/>
  <c r="O100" i="1"/>
  <c r="N100" i="1"/>
  <c r="K100" i="1"/>
  <c r="Q100" i="1"/>
  <c r="M100" i="1"/>
  <c r="L100" i="1"/>
  <c r="N51" i="1"/>
  <c r="M51" i="1"/>
  <c r="L51" i="1"/>
  <c r="Q51" i="1"/>
  <c r="P51" i="1"/>
  <c r="O51" i="1"/>
  <c r="K51" i="1"/>
  <c r="N56" i="1"/>
  <c r="M56" i="1"/>
  <c r="L56" i="1"/>
  <c r="O56" i="1"/>
  <c r="K56" i="1"/>
  <c r="Q56" i="1"/>
  <c r="P56" i="1"/>
  <c r="P93" i="1"/>
  <c r="O93" i="1"/>
  <c r="N93" i="1"/>
  <c r="K93" i="1"/>
  <c r="Q93" i="1"/>
  <c r="M93" i="1"/>
  <c r="L93" i="1"/>
  <c r="P89" i="1"/>
  <c r="O89" i="1"/>
  <c r="N89" i="1"/>
  <c r="K89" i="1"/>
  <c r="Q89" i="1"/>
  <c r="M89" i="1"/>
  <c r="L89" i="1"/>
  <c r="P74" i="1"/>
  <c r="O74" i="1"/>
  <c r="N74" i="1"/>
  <c r="K74" i="1"/>
  <c r="Q74" i="1"/>
  <c r="M74" i="1"/>
  <c r="L74" i="1"/>
  <c r="P69" i="1"/>
  <c r="O69" i="1"/>
  <c r="N69" i="1"/>
  <c r="K69" i="1"/>
  <c r="Q69" i="1"/>
  <c r="M69" i="1"/>
  <c r="L69" i="1"/>
  <c r="L48" i="1"/>
  <c r="K48" i="1"/>
  <c r="L57" i="1"/>
  <c r="K57" i="1"/>
  <c r="L80" i="1"/>
  <c r="K80" i="1"/>
  <c r="O80" i="1"/>
  <c r="L91" i="1"/>
  <c r="K91" i="1"/>
  <c r="O91" i="1"/>
  <c r="L104" i="1"/>
  <c r="K104" i="1"/>
  <c r="O104" i="1"/>
  <c r="L110" i="1"/>
  <c r="K110" i="1"/>
  <c r="O110" i="1"/>
  <c r="M67" i="1"/>
  <c r="M91" i="1"/>
  <c r="M104" i="1"/>
  <c r="M110" i="1"/>
  <c r="M126" i="1"/>
  <c r="O48" i="1"/>
  <c r="O57" i="1"/>
  <c r="N80" i="1"/>
  <c r="N91" i="1"/>
  <c r="N104" i="1"/>
  <c r="N110" i="1"/>
  <c r="N47" i="1"/>
  <c r="M47" i="1"/>
  <c r="L67" i="1"/>
  <c r="K67" i="1"/>
  <c r="O67" i="1"/>
  <c r="L71" i="1"/>
  <c r="K71" i="1"/>
  <c r="O71" i="1"/>
  <c r="L96" i="1"/>
  <c r="K96" i="1"/>
  <c r="O96" i="1"/>
  <c r="L126" i="1"/>
  <c r="K126" i="1"/>
  <c r="O126" i="1"/>
  <c r="M71" i="1"/>
  <c r="M80" i="1"/>
  <c r="M96" i="1"/>
  <c r="L47" i="1"/>
  <c r="O47" i="1"/>
  <c r="P48" i="1"/>
  <c r="L52" i="1"/>
  <c r="K52" i="1"/>
  <c r="P57" i="1"/>
  <c r="N64" i="1"/>
  <c r="M64" i="1"/>
  <c r="L64" i="1"/>
  <c r="Q64" i="1"/>
  <c r="P67" i="1"/>
  <c r="N70" i="1"/>
  <c r="M70" i="1"/>
  <c r="L70" i="1"/>
  <c r="Q70" i="1"/>
  <c r="P71" i="1"/>
  <c r="N76" i="1"/>
  <c r="M76" i="1"/>
  <c r="L76" i="1"/>
  <c r="Q76" i="1"/>
  <c r="P80" i="1"/>
  <c r="N90" i="1"/>
  <c r="M90" i="1"/>
  <c r="L90" i="1"/>
  <c r="Q90" i="1"/>
  <c r="P91" i="1"/>
  <c r="N94" i="1"/>
  <c r="M94" i="1"/>
  <c r="L94" i="1"/>
  <c r="Q94" i="1"/>
  <c r="P96" i="1"/>
  <c r="N101" i="1"/>
  <c r="M101" i="1"/>
  <c r="L101" i="1"/>
  <c r="Q101" i="1"/>
  <c r="P104" i="1"/>
  <c r="N109" i="1"/>
  <c r="M109" i="1"/>
  <c r="L109" i="1"/>
  <c r="Q109" i="1"/>
  <c r="P110" i="1"/>
  <c r="N120" i="1"/>
  <c r="M120" i="1"/>
  <c r="L120" i="1"/>
  <c r="Q120" i="1"/>
  <c r="P126" i="1"/>
  <c r="M60" i="1"/>
  <c r="M68" i="1"/>
  <c r="M72" i="1"/>
  <c r="M84" i="1"/>
  <c r="M92" i="1"/>
  <c r="M99" i="1"/>
  <c r="M107" i="1"/>
  <c r="M111" i="1"/>
  <c r="M128" i="1"/>
  <c r="Q46" i="1"/>
  <c r="P46" i="1"/>
  <c r="K133" i="1"/>
  <c r="L133" i="1"/>
  <c r="M133" i="1"/>
  <c r="N133" i="1"/>
  <c r="O133" i="1"/>
  <c r="P133" i="1"/>
  <c r="L4" i="1"/>
  <c r="K4" i="1"/>
  <c r="N4" i="1"/>
  <c r="Q4" i="1"/>
  <c r="P4" i="1"/>
  <c r="O4" i="1"/>
  <c r="M4" i="1"/>
  <c r="M87" i="1"/>
  <c r="N87" i="1"/>
  <c r="O87" i="1"/>
  <c r="L79" i="1"/>
  <c r="O79" i="1"/>
  <c r="N79" i="1"/>
  <c r="M79" i="1"/>
  <c r="K102" i="1"/>
  <c r="Q102" i="1"/>
  <c r="P102" i="1"/>
  <c r="L102" i="1"/>
  <c r="O102" i="1"/>
  <c r="N102" i="1"/>
  <c r="M102" i="1"/>
  <c r="N75" i="1"/>
  <c r="M75" i="1"/>
  <c r="L75" i="1"/>
  <c r="Q75" i="1"/>
  <c r="P75" i="1"/>
  <c r="O75" i="1"/>
  <c r="K75" i="1"/>
  <c r="M82" i="1"/>
  <c r="Q82" i="1"/>
  <c r="P82" i="1"/>
  <c r="L82" i="1"/>
  <c r="K82" i="1"/>
  <c r="O82" i="1"/>
  <c r="N82" i="1"/>
  <c r="P83" i="1"/>
  <c r="N83" i="1"/>
  <c r="O83" i="1"/>
  <c r="Q83" i="1"/>
  <c r="M83" i="1"/>
  <c r="L83" i="1"/>
  <c r="K83" i="1"/>
  <c r="N86" i="1"/>
  <c r="L86" i="1"/>
  <c r="Q86" i="1"/>
  <c r="M86" i="1"/>
  <c r="P86" i="1"/>
  <c r="K86" i="1"/>
  <c r="O86" i="1"/>
  <c r="P79" i="1"/>
  <c r="P87" i="1"/>
  <c r="Q79" i="1"/>
  <c r="Q87" i="1"/>
  <c r="K79" i="1"/>
  <c r="K87" i="1"/>
  <c r="P32" i="1"/>
  <c r="O32" i="1"/>
  <c r="N32" i="1"/>
  <c r="M32" i="1"/>
  <c r="L32" i="1"/>
  <c r="K32" i="1"/>
  <c r="Q32" i="1"/>
  <c r="N58" i="1"/>
  <c r="M58" i="1"/>
  <c r="L58" i="1"/>
  <c r="K58" i="1"/>
  <c r="Q58" i="1"/>
  <c r="P58" i="1"/>
  <c r="O58" i="1"/>
  <c r="P7" i="1"/>
  <c r="O7" i="1"/>
  <c r="Q7" i="1"/>
  <c r="N7" i="1"/>
  <c r="L7" i="1"/>
  <c r="K7" i="1"/>
  <c r="M7" i="1"/>
  <c r="K2" i="1"/>
  <c r="L2" i="1"/>
  <c r="O2" i="1"/>
  <c r="M2" i="1"/>
  <c r="N2" i="1"/>
  <c r="P2" i="1"/>
  <c r="Q2" i="1"/>
  <c r="Q136" i="1"/>
  <c r="N136" i="1"/>
  <c r="P136" i="1"/>
  <c r="L136" i="1"/>
  <c r="K136" i="1"/>
  <c r="O136" i="1"/>
  <c r="M136" i="1"/>
  <c r="L131" i="1"/>
  <c r="K131" i="1"/>
  <c r="O131" i="1"/>
  <c r="N131" i="1"/>
  <c r="M131" i="1"/>
  <c r="P131" i="1"/>
  <c r="Q131" i="1"/>
  <c r="L65" i="1"/>
  <c r="Q65" i="1"/>
  <c r="P65" i="1"/>
  <c r="O65" i="1"/>
  <c r="N65" i="1"/>
  <c r="M65" i="1"/>
  <c r="K65" i="1"/>
  <c r="O40" i="1"/>
  <c r="N40" i="1"/>
  <c r="L40" i="1"/>
  <c r="M40" i="1"/>
  <c r="Q40" i="1"/>
  <c r="K40" i="1"/>
  <c r="P40" i="1"/>
  <c r="N45" i="1"/>
  <c r="M45" i="1"/>
  <c r="L45" i="1"/>
  <c r="K45" i="1"/>
  <c r="Q45" i="1"/>
  <c r="P45" i="1"/>
  <c r="O45" i="1"/>
  <c r="N41" i="1"/>
  <c r="M41" i="1"/>
  <c r="L41" i="1"/>
  <c r="K41" i="1"/>
  <c r="Q41" i="1"/>
  <c r="P41" i="1"/>
  <c r="O41" i="1"/>
  <c r="L42" i="1"/>
  <c r="K42" i="1"/>
  <c r="Q42" i="1"/>
  <c r="P42" i="1"/>
  <c r="O42" i="1"/>
  <c r="N42" i="1"/>
  <c r="M42" i="1"/>
  <c r="Q43" i="1"/>
  <c r="P43" i="1"/>
  <c r="O43" i="1"/>
  <c r="N43" i="1"/>
  <c r="M43" i="1"/>
  <c r="L43" i="1"/>
  <c r="K43" i="1"/>
  <c r="P44" i="1"/>
  <c r="O44" i="1"/>
  <c r="N44" i="1"/>
  <c r="M44" i="1"/>
  <c r="L44" i="1"/>
  <c r="K44" i="1"/>
  <c r="Q44" i="1"/>
  <c r="Q14" i="1"/>
  <c r="P14" i="1"/>
  <c r="O14" i="1"/>
  <c r="N14" i="1"/>
  <c r="M14" i="1"/>
  <c r="L14" i="1"/>
  <c r="K14" i="1"/>
  <c r="O135" i="1"/>
  <c r="P135" i="1"/>
  <c r="N135" i="1"/>
  <c r="M135" i="1"/>
  <c r="L135" i="1"/>
  <c r="K135" i="1"/>
  <c r="Q135" i="1"/>
  <c r="K34" i="1"/>
  <c r="P34" i="1"/>
  <c r="N34" i="1"/>
  <c r="M34" i="1"/>
  <c r="Q34" i="1"/>
  <c r="O34" i="1"/>
  <c r="L34" i="1"/>
  <c r="K77" i="1"/>
  <c r="L77" i="1"/>
  <c r="N77" i="1"/>
  <c r="O77" i="1"/>
  <c r="P77" i="1"/>
  <c r="M77" i="1"/>
  <c r="Q88" i="1"/>
  <c r="P88" i="1"/>
  <c r="O88" i="1"/>
  <c r="N88" i="1"/>
  <c r="M88" i="1"/>
  <c r="L88" i="1"/>
  <c r="K88" i="1"/>
  <c r="N12" i="1"/>
  <c r="O12" i="1"/>
  <c r="K121" i="1"/>
  <c r="N121" i="1"/>
  <c r="M121" i="1"/>
  <c r="L121" i="1"/>
  <c r="O121" i="1"/>
  <c r="Q13" i="1"/>
  <c r="P13" i="1"/>
  <c r="O13" i="1"/>
  <c r="P12" i="1"/>
  <c r="Q12" i="1"/>
  <c r="K12" i="1"/>
  <c r="L12" i="1"/>
  <c r="M12" i="1"/>
  <c r="K13" i="1"/>
  <c r="L13" i="1"/>
  <c r="M13" i="1"/>
  <c r="N13" i="1"/>
  <c r="P121" i="1"/>
  <c r="Q121" i="1"/>
  <c r="M21" i="1"/>
  <c r="P127" i="1"/>
  <c r="O127" i="1"/>
  <c r="Q127" i="1"/>
  <c r="N127" i="1"/>
  <c r="M127" i="1"/>
  <c r="L127" i="1"/>
  <c r="K127" i="1"/>
  <c r="L11" i="1"/>
  <c r="M11" i="1"/>
  <c r="K11" i="1"/>
  <c r="Q11" i="1"/>
  <c r="P11" i="1"/>
  <c r="N11" i="1"/>
  <c r="O11" i="1"/>
  <c r="K53" i="1"/>
  <c r="L15" i="1"/>
  <c r="Q15" i="1"/>
  <c r="P15" i="1"/>
  <c r="O15" i="1"/>
  <c r="N15" i="1"/>
  <c r="M15" i="1"/>
  <c r="K15" i="1"/>
  <c r="Q38" i="1"/>
  <c r="N38" i="1"/>
  <c r="M38" i="1"/>
  <c r="L38" i="1"/>
  <c r="K38" i="1"/>
  <c r="P38" i="1"/>
  <c r="O38" i="1"/>
  <c r="L16" i="1"/>
  <c r="K16" i="1"/>
  <c r="Q16" i="1"/>
  <c r="P16" i="1"/>
  <c r="N16" i="1"/>
  <c r="M16" i="1"/>
  <c r="O16" i="1"/>
  <c r="M97" i="1"/>
  <c r="N97" i="1"/>
  <c r="L78" i="1"/>
  <c r="N98" i="1"/>
  <c r="Q53" i="1"/>
  <c r="O19" i="1"/>
  <c r="N19" i="1"/>
  <c r="M19" i="1"/>
  <c r="L19" i="1"/>
  <c r="K19" i="1"/>
  <c r="M26" i="1"/>
  <c r="L26" i="1"/>
  <c r="K26" i="1"/>
  <c r="Q26" i="1"/>
  <c r="P26" i="1"/>
  <c r="K17" i="1"/>
  <c r="Q17" i="1"/>
  <c r="P17" i="1"/>
  <c r="O17" i="1"/>
  <c r="N17" i="1"/>
  <c r="P19" i="1"/>
  <c r="N26" i="1"/>
  <c r="L17" i="1"/>
  <c r="Q19" i="1"/>
  <c r="Q22" i="1"/>
  <c r="P22" i="1"/>
  <c r="O22" i="1"/>
  <c r="N22" i="1"/>
  <c r="M22" i="1"/>
  <c r="L22" i="1"/>
  <c r="O26" i="1"/>
  <c r="M31" i="1"/>
  <c r="L31" i="1"/>
  <c r="K31" i="1"/>
  <c r="Q31" i="1"/>
  <c r="P31" i="1"/>
  <c r="O31" i="1"/>
  <c r="M17" i="1"/>
  <c r="M20" i="1"/>
  <c r="L20" i="1"/>
  <c r="K20" i="1"/>
  <c r="Q20" i="1"/>
  <c r="P20" i="1"/>
  <c r="K22" i="1"/>
  <c r="K27" i="1"/>
  <c r="Q27" i="1"/>
  <c r="P27" i="1"/>
  <c r="O27" i="1"/>
  <c r="N27" i="1"/>
  <c r="M27" i="1"/>
  <c r="N31" i="1"/>
  <c r="N20" i="1"/>
  <c r="L27" i="1"/>
  <c r="Q18" i="1"/>
  <c r="P18" i="1"/>
  <c r="O18" i="1"/>
  <c r="N18" i="1"/>
  <c r="M18" i="1"/>
  <c r="L18" i="1"/>
  <c r="O20" i="1"/>
  <c r="O25" i="1"/>
  <c r="N25" i="1"/>
  <c r="M25" i="1"/>
  <c r="L25" i="1"/>
  <c r="K25" i="1"/>
  <c r="K18" i="1"/>
  <c r="K21" i="1"/>
  <c r="Q21" i="1"/>
  <c r="P21" i="1"/>
  <c r="O21" i="1"/>
  <c r="N21" i="1"/>
  <c r="P25" i="1"/>
  <c r="Q28" i="1"/>
  <c r="P28" i="1"/>
  <c r="O28" i="1"/>
  <c r="N28" i="1"/>
  <c r="M28" i="1"/>
  <c r="L28" i="1"/>
  <c r="K28" i="1"/>
  <c r="O30" i="1"/>
  <c r="N30" i="1"/>
  <c r="M30" i="1"/>
  <c r="L30" i="1"/>
  <c r="K30" i="1"/>
  <c r="Q30" i="1"/>
  <c r="P59" i="1"/>
  <c r="O59" i="1"/>
  <c r="N59" i="1"/>
  <c r="M59" i="1"/>
  <c r="L59" i="1"/>
  <c r="K59" i="1"/>
  <c r="Q59" i="1"/>
  <c r="L66" i="1"/>
  <c r="M78" i="1"/>
  <c r="O98" i="1"/>
  <c r="L63" i="1"/>
  <c r="M66" i="1"/>
  <c r="N78" i="1"/>
  <c r="O97" i="1"/>
  <c r="P98" i="1"/>
  <c r="L53" i="1"/>
  <c r="M63" i="1"/>
  <c r="N66" i="1"/>
  <c r="O78" i="1"/>
  <c r="P97" i="1"/>
  <c r="Q98" i="1"/>
  <c r="M53" i="1"/>
  <c r="N63" i="1"/>
  <c r="O66" i="1"/>
  <c r="P78" i="1"/>
  <c r="Q97" i="1"/>
  <c r="N53" i="1"/>
  <c r="O63" i="1"/>
  <c r="P66" i="1"/>
  <c r="Q78" i="1"/>
  <c r="K98" i="1"/>
  <c r="O53" i="1"/>
  <c r="P63" i="1"/>
  <c r="Q66" i="1"/>
  <c r="K97" i="1"/>
  <c r="L98" i="1"/>
  <c r="Q63" i="1"/>
  <c r="Q115" i="1"/>
  <c r="P23" i="1"/>
  <c r="O23" i="1"/>
  <c r="N23" i="1"/>
  <c r="M23" i="1"/>
  <c r="L23" i="1"/>
  <c r="Q23" i="1"/>
  <c r="K23" i="1"/>
  <c r="P24" i="1"/>
  <c r="O24" i="1"/>
  <c r="N24" i="1"/>
  <c r="M24" i="1"/>
  <c r="L24" i="1"/>
  <c r="K24" i="1"/>
  <c r="Q24" i="1"/>
  <c r="P39" i="1"/>
  <c r="O39" i="1"/>
  <c r="N39" i="1"/>
  <c r="M39" i="1"/>
  <c r="L39" i="1"/>
  <c r="Q39" i="1"/>
  <c r="K39" i="1"/>
  <c r="P112" i="1"/>
  <c r="O112" i="1"/>
  <c r="N112" i="1"/>
  <c r="M112" i="1"/>
  <c r="L112" i="1"/>
  <c r="K112" i="1"/>
  <c r="Q112" i="1"/>
  <c r="Q114" i="1"/>
  <c r="K114" i="1"/>
  <c r="K115" i="1"/>
  <c r="L114" i="1"/>
  <c r="L115" i="1"/>
  <c r="M114" i="1"/>
  <c r="M115" i="1"/>
  <c r="N114" i="1"/>
  <c r="N115" i="1"/>
  <c r="O114" i="1"/>
  <c r="O115" i="1"/>
  <c r="R48" i="1" l="1"/>
  <c r="R84" i="1"/>
  <c r="R49" i="1"/>
  <c r="R47" i="1"/>
  <c r="R96" i="1"/>
  <c r="R54" i="1"/>
  <c r="R68" i="1"/>
  <c r="R90" i="1"/>
  <c r="R64" i="1"/>
  <c r="R109" i="1"/>
  <c r="R70" i="1"/>
  <c r="R99" i="1"/>
  <c r="R92" i="1"/>
  <c r="R76" i="1"/>
  <c r="R60" i="1"/>
  <c r="R111" i="1"/>
  <c r="R120" i="1"/>
  <c r="R101" i="1"/>
  <c r="R128" i="1"/>
  <c r="R107" i="1"/>
  <c r="R94" i="1"/>
  <c r="R52" i="1"/>
  <c r="R46" i="1"/>
  <c r="R72" i="1"/>
  <c r="R61" i="1"/>
  <c r="R91" i="1"/>
  <c r="R126" i="1"/>
  <c r="R50" i="1"/>
  <c r="R67" i="1"/>
  <c r="R110" i="1"/>
  <c r="R51" i="1"/>
  <c r="R80" i="1"/>
  <c r="R108" i="1"/>
  <c r="R118" i="1"/>
  <c r="R100" i="1"/>
  <c r="R57" i="1"/>
  <c r="R104" i="1"/>
  <c r="R56" i="1"/>
  <c r="R55" i="1"/>
  <c r="R71" i="1"/>
  <c r="R69" i="1"/>
  <c r="R74" i="1"/>
  <c r="R89" i="1"/>
  <c r="R93" i="1"/>
  <c r="R133" i="1"/>
  <c r="R2" i="1"/>
  <c r="R4" i="1"/>
  <c r="R79" i="1"/>
  <c r="R75" i="1"/>
  <c r="R83" i="1"/>
  <c r="R82" i="1"/>
  <c r="R86" i="1"/>
  <c r="R87" i="1"/>
  <c r="R102" i="1"/>
  <c r="R58" i="1"/>
  <c r="R32" i="1"/>
  <c r="R7" i="1"/>
  <c r="R65" i="1"/>
  <c r="R131" i="1"/>
  <c r="R136" i="1"/>
  <c r="R45" i="1"/>
  <c r="R42" i="1"/>
  <c r="R40" i="1"/>
  <c r="R41" i="1"/>
  <c r="R44" i="1"/>
  <c r="R43" i="1"/>
  <c r="R88" i="1"/>
  <c r="R14" i="1"/>
  <c r="R77" i="1"/>
  <c r="R34" i="1"/>
  <c r="R135" i="1"/>
  <c r="R13" i="1"/>
  <c r="R121" i="1"/>
  <c r="R12" i="1"/>
  <c r="R25" i="1"/>
  <c r="R127" i="1"/>
  <c r="R11" i="1"/>
  <c r="R15" i="1"/>
  <c r="R38" i="1"/>
  <c r="R78" i="1"/>
  <c r="R63" i="1"/>
  <c r="R66" i="1"/>
  <c r="R98" i="1"/>
  <c r="R16" i="1"/>
  <c r="R18" i="1"/>
  <c r="R31" i="1"/>
  <c r="R19" i="1"/>
  <c r="R20" i="1"/>
  <c r="R17" i="1"/>
  <c r="R28" i="1"/>
  <c r="R27" i="1"/>
  <c r="R26" i="1"/>
  <c r="R30" i="1"/>
  <c r="R22" i="1"/>
  <c r="R21" i="1"/>
  <c r="R97" i="1"/>
  <c r="R59" i="1"/>
  <c r="R53" i="1"/>
  <c r="R115" i="1"/>
  <c r="R23" i="1"/>
  <c r="R114" i="1"/>
  <c r="R112" i="1"/>
  <c r="R39" i="1"/>
  <c r="R24" i="1"/>
</calcChain>
</file>

<file path=xl/sharedStrings.xml><?xml version="1.0" encoding="utf-8"?>
<sst xmlns="http://schemas.openxmlformats.org/spreadsheetml/2006/main" count="853" uniqueCount="322">
  <si>
    <t>Numara</t>
  </si>
  <si>
    <t>Fakulte</t>
  </si>
  <si>
    <t>Yazilma</t>
  </si>
  <si>
    <t>1601.06132</t>
  </si>
  <si>
    <t>MECİT TUNA GÜNDÜZ</t>
  </si>
  <si>
    <t>MÜHENDİSLİK FAKÜLTESİ</t>
  </si>
  <si>
    <t>Yok</t>
  </si>
  <si>
    <t>1601.06131</t>
  </si>
  <si>
    <t>BORAN JAGUAR SEVİNDİK</t>
  </si>
  <si>
    <t>G1602.06120</t>
  </si>
  <si>
    <t>AHMET SAFA</t>
  </si>
  <si>
    <t>FEN-EDEBİYAT FAKÜLTESİ</t>
  </si>
  <si>
    <t>G1601.04121</t>
  </si>
  <si>
    <t>MUSA YILDIRIM</t>
  </si>
  <si>
    <t>1631.08121</t>
  </si>
  <si>
    <t>MUSTAFA MEHEL</t>
  </si>
  <si>
    <t>SAĞLIK HİZMETLERİ MESLEK YÜKSEKOKULU</t>
  </si>
  <si>
    <t>1631.08122</t>
  </si>
  <si>
    <t>EYLEM BATUR</t>
  </si>
  <si>
    <t>1631.08120</t>
  </si>
  <si>
    <t>RABİA ARSLAN</t>
  </si>
  <si>
    <t>G1601.04122</t>
  </si>
  <si>
    <t>ÖZGÜR ÖZSOY</t>
  </si>
  <si>
    <t>Var</t>
  </si>
  <si>
    <t>1631.10120</t>
  </si>
  <si>
    <t>SERVET KEÇİCİ</t>
  </si>
  <si>
    <t>1613.04120</t>
  </si>
  <si>
    <t>BURCU NUR BAŞAK</t>
  </si>
  <si>
    <t>İŞLETME FAKÜLTESİ</t>
  </si>
  <si>
    <t>G1601.02120</t>
  </si>
  <si>
    <t>ÖZLEM AKSU</t>
  </si>
  <si>
    <t>1631.10150</t>
  </si>
  <si>
    <t>U1601.02008</t>
  </si>
  <si>
    <t>İBRAHİM HAN</t>
  </si>
  <si>
    <t>U1601.02016</t>
  </si>
  <si>
    <t>RAMİS EMRE MOLLAOĞLU</t>
  </si>
  <si>
    <t>U1601.02001</t>
  </si>
  <si>
    <t>ZAFER KAP</t>
  </si>
  <si>
    <t>U1601.02019</t>
  </si>
  <si>
    <t>BURHANEDDİN DOĞAN</t>
  </si>
  <si>
    <t>U1601.02009</t>
  </si>
  <si>
    <t>TURGUT AKSOY</t>
  </si>
  <si>
    <t>U1601.02006</t>
  </si>
  <si>
    <t>YUSUF ZAFER GÜLERARSLAN</t>
  </si>
  <si>
    <t>U1601.02003</t>
  </si>
  <si>
    <t>YASİN GİRAY</t>
  </si>
  <si>
    <t>1606.18120</t>
  </si>
  <si>
    <t>MAYIS NUR AYŞE HAKERİ</t>
  </si>
  <si>
    <t>EĞİTİM FAKÜLTESİ</t>
  </si>
  <si>
    <t>1607.12120</t>
  </si>
  <si>
    <t>SİMGE TURAN</t>
  </si>
  <si>
    <t>GÜZEL SANATLAR FAKÜLTESİ</t>
  </si>
  <si>
    <t>U1601.02015</t>
  </si>
  <si>
    <t>SİNAN ÖZCAN</t>
  </si>
  <si>
    <t>U1601.02010</t>
  </si>
  <si>
    <t>EMRE YILMAZ</t>
  </si>
  <si>
    <t>U1601.02022</t>
  </si>
  <si>
    <t>MEHMET ŞAHİN</t>
  </si>
  <si>
    <t>U1601.02007</t>
  </si>
  <si>
    <t>YAKUP ÇEVİK</t>
  </si>
  <si>
    <t>U1601.02018</t>
  </si>
  <si>
    <t>İSMAİL KULA</t>
  </si>
  <si>
    <t>U1601.02005</t>
  </si>
  <si>
    <t>MUSTAFA GÖKÇE</t>
  </si>
  <si>
    <t>U1601.02017</t>
  </si>
  <si>
    <t>SELÇUK OLGUN</t>
  </si>
  <si>
    <t>U1601.02013</t>
  </si>
  <si>
    <t>MEHMET KÖROĞLU</t>
  </si>
  <si>
    <t>U1601.02011</t>
  </si>
  <si>
    <t>GONCA SONGÜL</t>
  </si>
  <si>
    <t>U1601.02002</t>
  </si>
  <si>
    <t>FATMA ÖNAY KOÇOĞLU BAKİOĞLU</t>
  </si>
  <si>
    <t>U1601.02014</t>
  </si>
  <si>
    <t>MUSTAFA ŞEKER</t>
  </si>
  <si>
    <t>1602.10120</t>
  </si>
  <si>
    <t>AYŞEGÜL ESER</t>
  </si>
  <si>
    <t>1602.11120</t>
  </si>
  <si>
    <t>BÜŞRA ÇOLAK</t>
  </si>
  <si>
    <t>U1601.02004</t>
  </si>
  <si>
    <t>CAN PERVANE</t>
  </si>
  <si>
    <t>G1621.21120</t>
  </si>
  <si>
    <t>DUYGU ŞAHİN</t>
  </si>
  <si>
    <t>SAKARYA MESLEK YÜKSEKOKULU</t>
  </si>
  <si>
    <t>G1621.21121</t>
  </si>
  <si>
    <t>SARE SÖNMEZ</t>
  </si>
  <si>
    <t>1601.00101</t>
  </si>
  <si>
    <t>KÜBRA YILMAZ</t>
  </si>
  <si>
    <t>1607.08120</t>
  </si>
  <si>
    <t>MERVE ŞAKIYAN</t>
  </si>
  <si>
    <t>G1618.02120</t>
  </si>
  <si>
    <t>OĞUZHAN ÇEVİK</t>
  </si>
  <si>
    <t>1601.00103</t>
  </si>
  <si>
    <t>ABDULLAH TUĞBERK ÇETİNKAYA</t>
  </si>
  <si>
    <t>1618.02120</t>
  </si>
  <si>
    <t>AKIN TÜRK</t>
  </si>
  <si>
    <t>G1618.02121</t>
  </si>
  <si>
    <t>CANSU KILIÇEL</t>
  </si>
  <si>
    <t>1618.02100</t>
  </si>
  <si>
    <t>1602.18120</t>
  </si>
  <si>
    <t>ABDURRAHMAN KARABULUT</t>
  </si>
  <si>
    <t>1615.01113</t>
  </si>
  <si>
    <t>FATİH DEMİR</t>
  </si>
  <si>
    <t>DEVLET KONSERVATUVARI</t>
  </si>
  <si>
    <t>1615.01108</t>
  </si>
  <si>
    <t>CEYLAN AKKULU</t>
  </si>
  <si>
    <t>1615.01103</t>
  </si>
  <si>
    <t>GÜLLÜ BEYAZ</t>
  </si>
  <si>
    <t>1615.01104</t>
  </si>
  <si>
    <t>SAMET TOPKARA</t>
  </si>
  <si>
    <t>1615.01109</t>
  </si>
  <si>
    <t>MEHMET MÜCAHİT YILMAZ</t>
  </si>
  <si>
    <t>1615.01102</t>
  </si>
  <si>
    <t>ÖMER YEŞİLIRMAK</t>
  </si>
  <si>
    <t>1615.01106</t>
  </si>
  <si>
    <t>AKIN ENSAR GÜNAYDIN</t>
  </si>
  <si>
    <t>G1609.06120</t>
  </si>
  <si>
    <t>ENDER CAN BAYIR</t>
  </si>
  <si>
    <t>TEKNOLOJİ FAKÜLTESİ</t>
  </si>
  <si>
    <t>G1609.06121</t>
  </si>
  <si>
    <t>BURCU GÜNGÖR</t>
  </si>
  <si>
    <t>1613.00130</t>
  </si>
  <si>
    <t>MUHAMMET ALİ İPEK</t>
  </si>
  <si>
    <t>1615.01100</t>
  </si>
  <si>
    <t>ALP İSMAİL ÖZDEMİR</t>
  </si>
  <si>
    <t>1615.01111</t>
  </si>
  <si>
    <t>METİN GÜRBÜZ</t>
  </si>
  <si>
    <t>1615.01101</t>
  </si>
  <si>
    <t>SENCER ŞİMŞEK</t>
  </si>
  <si>
    <t>1615.01110</t>
  </si>
  <si>
    <t>YILMAZ DİRİER</t>
  </si>
  <si>
    <t>1602.00120</t>
  </si>
  <si>
    <t>SEHER KESKİNSOY</t>
  </si>
  <si>
    <t>1618.08121</t>
  </si>
  <si>
    <t>ENES OCAK</t>
  </si>
  <si>
    <t>1615.01105</t>
  </si>
  <si>
    <t>YUSUF İLHAN ÖZCAN</t>
  </si>
  <si>
    <t>1615.01107</t>
  </si>
  <si>
    <t>HALİT SAMİ ÖZCAN</t>
  </si>
  <si>
    <t>1621.21120</t>
  </si>
  <si>
    <t>ARİFCAN SARIHAN</t>
  </si>
  <si>
    <t>U1612.10038</t>
  </si>
  <si>
    <t>OZAN YILDIRIM</t>
  </si>
  <si>
    <t>U1612.10055</t>
  </si>
  <si>
    <t>ERMAN KÜTÜKÇÜ</t>
  </si>
  <si>
    <t>U1612.10032</t>
  </si>
  <si>
    <t>HÜSEYİN GÜNGÖR</t>
  </si>
  <si>
    <t>U1612.10057</t>
  </si>
  <si>
    <t>ÖZCAN AYDIN</t>
  </si>
  <si>
    <t>U1612.10027</t>
  </si>
  <si>
    <t>YUNUS YAMAN</t>
  </si>
  <si>
    <t>U1612.10004</t>
  </si>
  <si>
    <t>ALİ GÜZEL</t>
  </si>
  <si>
    <t>U1612.10063</t>
  </si>
  <si>
    <t>ALBERK YİĞİT</t>
  </si>
  <si>
    <t>U1612.10074</t>
  </si>
  <si>
    <t>CANAN TEMEL</t>
  </si>
  <si>
    <t>U1612.10009</t>
  </si>
  <si>
    <t>HÜSEYİN ÖZDEMİR</t>
  </si>
  <si>
    <t>U1612.10078</t>
  </si>
  <si>
    <t>AYŞE KÜLHAŞ AYAN</t>
  </si>
  <si>
    <t>U1612.10041</t>
  </si>
  <si>
    <t>SİNAN ÇOŞKUN</t>
  </si>
  <si>
    <t>U1612.10060</t>
  </si>
  <si>
    <t>UMUT KAZIM ÜÇER</t>
  </si>
  <si>
    <t>U1612.10013</t>
  </si>
  <si>
    <t>TANER ÖZTÜRK</t>
  </si>
  <si>
    <t>U1612.10067</t>
  </si>
  <si>
    <t>TAHİR NALDÖKEN</t>
  </si>
  <si>
    <t>U1612.10090</t>
  </si>
  <si>
    <t>MEHMET NİZAMETTİN SURER</t>
  </si>
  <si>
    <t>U1612.10014</t>
  </si>
  <si>
    <t>MEHMET DEMİREL</t>
  </si>
  <si>
    <t>G1601.06132</t>
  </si>
  <si>
    <t>AHMET AKMAN</t>
  </si>
  <si>
    <t>G1606.10120</t>
  </si>
  <si>
    <t>RÜMEYSA CİRİT</t>
  </si>
  <si>
    <t>G1601.06131</t>
  </si>
  <si>
    <t>HATİCE NUR TOP</t>
  </si>
  <si>
    <t>U1612.10061</t>
  </si>
  <si>
    <t>ZAFER AYDIN</t>
  </si>
  <si>
    <t>U1612.10069</t>
  </si>
  <si>
    <t>ÖZLEM AKAR</t>
  </si>
  <si>
    <t>U1612.10037</t>
  </si>
  <si>
    <t>MEHMET CENGİZ TURANLI</t>
  </si>
  <si>
    <t>U1612.10016</t>
  </si>
  <si>
    <t>SELİM SALMAN BUĞDAY</t>
  </si>
  <si>
    <t>U1612.10033</t>
  </si>
  <si>
    <t>BURAK KILINÇ</t>
  </si>
  <si>
    <t>U1612.10019</t>
  </si>
  <si>
    <t>MUSTAFA ŞAHİN</t>
  </si>
  <si>
    <t>U1612.10022</t>
  </si>
  <si>
    <t>MEHMET KAYA</t>
  </si>
  <si>
    <t>U1612.10021</t>
  </si>
  <si>
    <t>FİLİZ KÖLEMEN</t>
  </si>
  <si>
    <t>1631.05120</t>
  </si>
  <si>
    <t>SUNA ÖNAÇ</t>
  </si>
  <si>
    <t>U1612.10035</t>
  </si>
  <si>
    <t>ÖMER TAŞKIN</t>
  </si>
  <si>
    <t>U1612.10029</t>
  </si>
  <si>
    <t>RESMİYE KAYA</t>
  </si>
  <si>
    <t>U1612.10092</t>
  </si>
  <si>
    <t>ÖMER ÜCEL</t>
  </si>
  <si>
    <t>U1612.10034</t>
  </si>
  <si>
    <t>YAZGI COŞGUN</t>
  </si>
  <si>
    <t>U1612.10020</t>
  </si>
  <si>
    <t>CELAL KARACÜR</t>
  </si>
  <si>
    <t>U1612.10043</t>
  </si>
  <si>
    <t>OGÜN ÇAĞLAR</t>
  </si>
  <si>
    <t>U1612.10025</t>
  </si>
  <si>
    <t>SADETTİN İLHAN</t>
  </si>
  <si>
    <t>U1612.10012</t>
  </si>
  <si>
    <t>GÖKHAN AĞBAĞ</t>
  </si>
  <si>
    <t>U1612.10077</t>
  </si>
  <si>
    <t>İBRAHİM HALİL FİLİZTEKİN</t>
  </si>
  <si>
    <t>U1612.10071</t>
  </si>
  <si>
    <t>OĞUZHAN İNCE</t>
  </si>
  <si>
    <t>U1612.10024</t>
  </si>
  <si>
    <t>MUSTAFA FATİH YAŞAR</t>
  </si>
  <si>
    <t>U1612.10064</t>
  </si>
  <si>
    <t>SİNAN EMRE BARAN</t>
  </si>
  <si>
    <t>U1612.10008</t>
  </si>
  <si>
    <t>ELİF CANSU DÜZGÜN</t>
  </si>
  <si>
    <t>U1612.10028</t>
  </si>
  <si>
    <t>MİYASER DAĞ</t>
  </si>
  <si>
    <t>U1612.10031</t>
  </si>
  <si>
    <t>ALİ ÇEVİK</t>
  </si>
  <si>
    <t>U1612.10079</t>
  </si>
  <si>
    <t>TANER ESEN</t>
  </si>
  <si>
    <t>U1612.10093</t>
  </si>
  <si>
    <t>MEHMET MUSTAFA ATTAROĞLU</t>
  </si>
  <si>
    <t>U1612.10023</t>
  </si>
  <si>
    <t>MUSTAFA ERCAN</t>
  </si>
  <si>
    <t>U1612.10011</t>
  </si>
  <si>
    <t>MİKAİL BATU</t>
  </si>
  <si>
    <t>U1612.10070</t>
  </si>
  <si>
    <t>SAVAŞ KAPLAN</t>
  </si>
  <si>
    <t>U1612.10054</t>
  </si>
  <si>
    <t>EMİNE MAYDA İMAM</t>
  </si>
  <si>
    <t>U1612.10010</t>
  </si>
  <si>
    <t>HÜSEYİN GÖKHAN ÖZAY</t>
  </si>
  <si>
    <t>U1612.10062</t>
  </si>
  <si>
    <t>FATMA CANPOLAT</t>
  </si>
  <si>
    <t>U1612.10018</t>
  </si>
  <si>
    <t>ERAY FIRAT</t>
  </si>
  <si>
    <t>U1612.10056</t>
  </si>
  <si>
    <t>MEHMET ALİ YILDIZ</t>
  </si>
  <si>
    <t>U1612.10001</t>
  </si>
  <si>
    <t>CAFER TAYYAR SAR</t>
  </si>
  <si>
    <t>U1612.10039</t>
  </si>
  <si>
    <t>ŞAHİN BİNİCİ</t>
  </si>
  <si>
    <t>U1612.10007</t>
  </si>
  <si>
    <t>ERSİN BULUT</t>
  </si>
  <si>
    <t>U1612.10076</t>
  </si>
  <si>
    <t>MERT BAŞBUĞ</t>
  </si>
  <si>
    <t>1606.10121</t>
  </si>
  <si>
    <t>NURAY AYDOĞDU</t>
  </si>
  <si>
    <t>1606.10123</t>
  </si>
  <si>
    <t>DUYGU NUR KOT</t>
  </si>
  <si>
    <t>1606.10120</t>
  </si>
  <si>
    <t>BÜŞRA NAROĞLU</t>
  </si>
  <si>
    <t>1602.04120</t>
  </si>
  <si>
    <t>EMRE BOSLU</t>
  </si>
  <si>
    <t>1612.10121</t>
  </si>
  <si>
    <t>HALİDE KAYMAZ</t>
  </si>
  <si>
    <t>G1612.10120</t>
  </si>
  <si>
    <t>İNANÇ FURKAN ÇAKIL</t>
  </si>
  <si>
    <t>G1612.10125</t>
  </si>
  <si>
    <t>YAKUP DURĞAY</t>
  </si>
  <si>
    <t>G1612.10123</t>
  </si>
  <si>
    <t>ENES SAİT TATLI</t>
  </si>
  <si>
    <t>G1618.08120</t>
  </si>
  <si>
    <t>CANBERK KASAL</t>
  </si>
  <si>
    <t>1609.04120</t>
  </si>
  <si>
    <t>HÜSEYİN YAVUZ</t>
  </si>
  <si>
    <t>U1627.42300</t>
  </si>
  <si>
    <t>ŞENOL ALTUNBAŞ</t>
  </si>
  <si>
    <t>ADAPAZARI MESLEK YÜKSEKOKULU</t>
  </si>
  <si>
    <t>U1627.42301</t>
  </si>
  <si>
    <t>ABDULLAH KAHRAMAN</t>
  </si>
  <si>
    <t>U1627.42305</t>
  </si>
  <si>
    <t>LEVENT SOLAK</t>
  </si>
  <si>
    <t>U1627.42303</t>
  </si>
  <si>
    <t>İSMET MÜCAHİD CELEP</t>
  </si>
  <si>
    <t>U1627.42304</t>
  </si>
  <si>
    <t>HANDAN GÜLNİHAR</t>
  </si>
  <si>
    <t>U1627.42302</t>
  </si>
  <si>
    <t>ABUZER KANIK</t>
  </si>
  <si>
    <t>Geldiği okul</t>
  </si>
  <si>
    <t>Kayıt tarihi</t>
  </si>
  <si>
    <t>Burs Durumu</t>
  </si>
  <si>
    <t>BİLG.VE BİL.BİLİM.FAK.</t>
  </si>
  <si>
    <t>ZİRVE ÜNİV.</t>
  </si>
  <si>
    <t>ÜCRETLİ</t>
  </si>
  <si>
    <t>FATİH ÜNİV.</t>
  </si>
  <si>
    <t>TURGUT ÖZAL ÜNİV.</t>
  </si>
  <si>
    <t>%50 BURSLU</t>
  </si>
  <si>
    <t>TAM BURSLU</t>
  </si>
  <si>
    <t>%25 BURSLU</t>
  </si>
  <si>
    <t>İZMİR ÜNİV.</t>
  </si>
  <si>
    <t>GEDİZ ÜNİV.</t>
  </si>
  <si>
    <t>BURSA ORHANGAZİ ÜNİV.</t>
  </si>
  <si>
    <t>BURSA TEKNİK ÜNİV.</t>
  </si>
  <si>
    <t>SİYASAL BİLG.FAK.</t>
  </si>
  <si>
    <t>CANİK BAŞARI ÜNİV.</t>
  </si>
  <si>
    <t>SÜLEYMANŞAH ÜNİV.</t>
  </si>
  <si>
    <t>MEVLANA ÜNİV.</t>
  </si>
  <si>
    <t>ŞİFA ÜNİV.</t>
  </si>
  <si>
    <t>ARŞİV</t>
  </si>
  <si>
    <t>Toplam Ödeme</t>
  </si>
  <si>
    <t xml:space="preserve"> </t>
  </si>
  <si>
    <t>Adı Soyadı</t>
  </si>
  <si>
    <t>2016-2017 
Öğrenim Ücreti</t>
  </si>
  <si>
    <t>Ödenecek
 Toplam Ücret</t>
  </si>
  <si>
    <t>Burs
İndirimi</t>
  </si>
  <si>
    <t>4. Taksit 
(Son Ödeme
 20 Ocak 2017)</t>
  </si>
  <si>
    <t>5. Taksit
 (Son Ödeme 
20 Şubat 2017)</t>
  </si>
  <si>
    <t>6. Taksit
 (Son Ödeme
20 Mart 2017)</t>
  </si>
  <si>
    <t>7. Taksit
 (Son Ödeme
20 Nisan 2017)</t>
  </si>
  <si>
    <t>8. Taksit
 (Son Ödeme
20 Mayıs 2017)</t>
  </si>
  <si>
    <t>9. Taksit 
 (Son Ödeme
20 Haziran 2017)</t>
  </si>
  <si>
    <t>İlk 3 Ödeme
(Son Ödeme
 20 Aralık 2016</t>
  </si>
  <si>
    <t>PEŞİN ÖDEME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</si>
</sst>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" x14ac:knownFonts="1">
    <font>
      <sz val="11"/>
      <name val="Calibri"/>
    </font>
    <font>
      <sz val="11"/>
      <name val="Calibri"/>
      <family val="2"/>
      <charset val="162"/>
    </font>
    <font>
      <b/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/>
    <xf numFmtId="0" fontId="0" fillId="0" borderId="1" xfId="0" applyNumberFormat="1" applyFont="1" applyBorder="1"/>
    <xf numFmtId="0" fontId="1" fillId="0" borderId="1" xfId="0" applyNumberFormat="1" applyFont="1" applyBorder="1"/>
    <xf numFmtId="0" fontId="2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2" borderId="1" xfId="0" applyNumberFormat="1" applyFont="1" applyFill="1" applyBorder="1"/>
    <xf numFmtId="14" fontId="0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4" fontId="1" fillId="0" borderId="0" xfId="0" applyNumberFormat="1" applyFont="1"/>
    <xf numFmtId="4" fontId="0" fillId="0" borderId="0" xfId="0" applyNumberFormat="1" applyFont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1" xfId="0" applyNumberFormat="1" applyFont="1" applyFill="1" applyBorder="1"/>
    <xf numFmtId="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topLeftCell="A127" workbookViewId="0">
      <selection activeCell="C1" sqref="C1"/>
    </sheetView>
  </sheetViews>
  <sheetFormatPr defaultRowHeight="14.4" x14ac:dyDescent="0.3"/>
  <cols>
    <col min="1" max="1" width="11.88671875" bestFit="1" customWidth="1"/>
    <col min="2" max="2" width="32" bestFit="1" customWidth="1"/>
    <col min="3" max="3" width="38.88671875" bestFit="1" customWidth="1"/>
    <col min="4" max="4" width="10" bestFit="1" customWidth="1"/>
    <col min="5" max="5" width="24" bestFit="1" customWidth="1"/>
    <col min="6" max="6" width="10.44140625" style="6" bestFit="1" customWidth="1"/>
    <col min="7" max="7" width="14.6640625" bestFit="1" customWidth="1"/>
    <col min="8" max="8" width="14.33203125" style="12" bestFit="1" customWidth="1"/>
    <col min="9" max="9" width="14.5546875" style="12" bestFit="1" customWidth="1"/>
    <col min="10" max="10" width="17.88671875" style="12" bestFit="1" customWidth="1"/>
    <col min="11" max="11" width="18" style="12" bestFit="1" customWidth="1"/>
    <col min="12" max="13" width="18.33203125" style="12" bestFit="1" customWidth="1"/>
    <col min="14" max="14" width="18.5546875" style="12" bestFit="1" customWidth="1"/>
    <col min="15" max="15" width="19.44140625" style="12" bestFit="1" customWidth="1"/>
    <col min="16" max="16" width="16.5546875" style="12" customWidth="1"/>
    <col min="17" max="17" width="21" style="12" bestFit="1" customWidth="1"/>
    <col min="18" max="18" width="17" style="12" bestFit="1" customWidth="1"/>
  </cols>
  <sheetData>
    <row r="1" spans="1:18" ht="71.25" customHeight="1" thickBot="1" x14ac:dyDescent="0.35">
      <c r="A1" s="1" t="s">
        <v>0</v>
      </c>
      <c r="B1" s="2" t="s">
        <v>310</v>
      </c>
      <c r="C1" s="1" t="s">
        <v>1</v>
      </c>
      <c r="D1" s="1" t="s">
        <v>2</v>
      </c>
      <c r="E1" s="1" t="s">
        <v>287</v>
      </c>
      <c r="F1" s="4" t="s">
        <v>288</v>
      </c>
      <c r="G1" s="1" t="s">
        <v>289</v>
      </c>
      <c r="H1" s="16" t="s">
        <v>311</v>
      </c>
      <c r="I1" s="16" t="s">
        <v>313</v>
      </c>
      <c r="J1" s="16" t="s">
        <v>312</v>
      </c>
      <c r="K1" s="17" t="s">
        <v>320</v>
      </c>
      <c r="L1" s="16" t="s">
        <v>314</v>
      </c>
      <c r="M1" s="16" t="s">
        <v>315</v>
      </c>
      <c r="N1" s="16" t="s">
        <v>316</v>
      </c>
      <c r="O1" s="16" t="s">
        <v>317</v>
      </c>
      <c r="P1" s="16" t="s">
        <v>318</v>
      </c>
      <c r="Q1" s="16" t="s">
        <v>319</v>
      </c>
      <c r="R1" s="13" t="s">
        <v>308</v>
      </c>
    </row>
    <row r="2" spans="1:18" ht="15" thickBot="1" x14ac:dyDescent="0.35">
      <c r="A2" s="1" t="s">
        <v>9</v>
      </c>
      <c r="B2" s="1" t="s">
        <v>10</v>
      </c>
      <c r="C2" s="1" t="s">
        <v>11</v>
      </c>
      <c r="D2" s="1" t="s">
        <v>6</v>
      </c>
      <c r="E2" s="2" t="s">
        <v>304</v>
      </c>
      <c r="F2" s="5">
        <v>41523</v>
      </c>
      <c r="G2" s="1" t="s">
        <v>295</v>
      </c>
      <c r="H2" s="14">
        <v>25975.24</v>
      </c>
      <c r="I2" s="14">
        <f>H2*50/100</f>
        <v>12987.62</v>
      </c>
      <c r="J2" s="14">
        <f>H2-I2</f>
        <v>12987.62</v>
      </c>
      <c r="K2" s="14">
        <f>J2/9*3</f>
        <v>4329.2066666666669</v>
      </c>
      <c r="L2" s="14">
        <f>J2/9</f>
        <v>1443.068888888889</v>
      </c>
      <c r="M2" s="14">
        <f>J2/9</f>
        <v>1443.068888888889</v>
      </c>
      <c r="N2" s="14">
        <f>J2/9</f>
        <v>1443.068888888889</v>
      </c>
      <c r="O2" s="14">
        <f>J2/9</f>
        <v>1443.068888888889</v>
      </c>
      <c r="P2" s="14">
        <f>J2/9</f>
        <v>1443.068888888889</v>
      </c>
      <c r="Q2" s="14">
        <f>J2/9</f>
        <v>1443.068888888889</v>
      </c>
      <c r="R2" s="14">
        <f>K2+L2+M2+N2+O2+P2+Q2</f>
        <v>12987.62</v>
      </c>
    </row>
    <row r="3" spans="1:18" ht="15" thickBot="1" x14ac:dyDescent="0.35">
      <c r="A3" s="1" t="s">
        <v>14</v>
      </c>
      <c r="B3" s="1" t="s">
        <v>15</v>
      </c>
      <c r="C3" s="1" t="s">
        <v>16</v>
      </c>
      <c r="D3" s="1" t="s">
        <v>6</v>
      </c>
      <c r="E3" s="1" t="s">
        <v>293</v>
      </c>
      <c r="F3" s="5">
        <v>42223</v>
      </c>
      <c r="G3" s="1" t="s">
        <v>296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thickBot="1" x14ac:dyDescent="0.35">
      <c r="A4" s="1" t="s">
        <v>17</v>
      </c>
      <c r="B4" s="1" t="s">
        <v>18</v>
      </c>
      <c r="C4" s="1" t="s">
        <v>16</v>
      </c>
      <c r="D4" s="1" t="s">
        <v>6</v>
      </c>
      <c r="E4" s="1" t="s">
        <v>294</v>
      </c>
      <c r="F4" s="5">
        <v>42222</v>
      </c>
      <c r="G4" s="1" t="s">
        <v>292</v>
      </c>
      <c r="H4" s="14">
        <v>14942.2</v>
      </c>
      <c r="I4" s="14">
        <f>H4*0/100</f>
        <v>0</v>
      </c>
      <c r="J4" s="14">
        <f>H4-I4</f>
        <v>14942.2</v>
      </c>
      <c r="K4" s="14">
        <f>J4/9*3</f>
        <v>4980.7333333333336</v>
      </c>
      <c r="L4" s="18">
        <f>J4/9</f>
        <v>1660.2444444444445</v>
      </c>
      <c r="M4" s="14">
        <f>J4/9</f>
        <v>1660.2444444444445</v>
      </c>
      <c r="N4" s="14">
        <f>J4/9</f>
        <v>1660.2444444444445</v>
      </c>
      <c r="O4" s="14">
        <f>J4/9</f>
        <v>1660.2444444444445</v>
      </c>
      <c r="P4" s="14">
        <f>J4/9</f>
        <v>1660.2444444444445</v>
      </c>
      <c r="Q4" s="14">
        <f>J4/9</f>
        <v>1660.2444444444445</v>
      </c>
      <c r="R4" s="14">
        <f>K4+L4+M4+N4+O4+P4+Q4</f>
        <v>14942.2</v>
      </c>
    </row>
    <row r="5" spans="1:18" ht="15" thickBot="1" x14ac:dyDescent="0.35">
      <c r="A5" s="1" t="s">
        <v>19</v>
      </c>
      <c r="B5" s="1" t="s">
        <v>20</v>
      </c>
      <c r="C5" s="1" t="s">
        <v>16</v>
      </c>
      <c r="D5" s="1" t="s">
        <v>6</v>
      </c>
      <c r="E5" s="1" t="s">
        <v>294</v>
      </c>
      <c r="F5" s="5">
        <v>42222</v>
      </c>
      <c r="G5" s="1" t="s">
        <v>296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thickBot="1" x14ac:dyDescent="0.35">
      <c r="A6" s="7" t="s">
        <v>24</v>
      </c>
      <c r="B6" s="7" t="s">
        <v>25</v>
      </c>
      <c r="C6" s="7" t="s">
        <v>16</v>
      </c>
      <c r="D6" s="7" t="s">
        <v>6</v>
      </c>
      <c r="E6" s="9" t="s">
        <v>306</v>
      </c>
      <c r="F6" s="8">
        <v>42220</v>
      </c>
      <c r="G6" s="7" t="s">
        <v>292</v>
      </c>
      <c r="H6" s="9" t="s">
        <v>307</v>
      </c>
      <c r="I6" s="9" t="s">
        <v>309</v>
      </c>
      <c r="J6" s="7"/>
      <c r="K6" s="7"/>
      <c r="L6" s="7"/>
      <c r="M6" s="7"/>
      <c r="N6" s="7"/>
      <c r="O6" s="7"/>
      <c r="P6" s="7"/>
      <c r="Q6" s="7"/>
      <c r="R6" s="7"/>
    </row>
    <row r="7" spans="1:18" ht="15" thickBot="1" x14ac:dyDescent="0.35">
      <c r="A7" s="1" t="s">
        <v>31</v>
      </c>
      <c r="B7" s="1" t="s">
        <v>25</v>
      </c>
      <c r="C7" s="1" t="s">
        <v>16</v>
      </c>
      <c r="D7" s="1" t="s">
        <v>23</v>
      </c>
      <c r="E7" s="2" t="s">
        <v>306</v>
      </c>
      <c r="F7" s="5">
        <v>42220</v>
      </c>
      <c r="G7" s="1" t="s">
        <v>292</v>
      </c>
      <c r="H7" s="14">
        <v>13874.9</v>
      </c>
      <c r="I7" s="14">
        <f>H7*0/100</f>
        <v>0</v>
      </c>
      <c r="J7" s="14">
        <f>H7-I7</f>
        <v>13874.9</v>
      </c>
      <c r="K7" s="14">
        <f>J7/9*3</f>
        <v>4624.9666666666672</v>
      </c>
      <c r="L7" s="14">
        <f>J7/9</f>
        <v>1541.6555555555556</v>
      </c>
      <c r="M7" s="14">
        <f>J7/9</f>
        <v>1541.6555555555556</v>
      </c>
      <c r="N7" s="14">
        <f>J7/9</f>
        <v>1541.6555555555556</v>
      </c>
      <c r="O7" s="14">
        <f>J7/9</f>
        <v>1541.6555555555556</v>
      </c>
      <c r="P7" s="14">
        <f>J7/9</f>
        <v>1541.6555555555556</v>
      </c>
      <c r="Q7" s="14">
        <f>J7/9</f>
        <v>1541.6555555555556</v>
      </c>
      <c r="R7" s="14">
        <f>K7+L7+M7+N7+O7+P7+Q7</f>
        <v>13874.899999999998</v>
      </c>
    </row>
    <row r="8" spans="1:18" ht="15" thickBot="1" x14ac:dyDescent="0.35">
      <c r="A8" s="1" t="s">
        <v>46</v>
      </c>
      <c r="B8" s="1" t="s">
        <v>47</v>
      </c>
      <c r="C8" s="1" t="s">
        <v>48</v>
      </c>
      <c r="D8" s="1" t="s">
        <v>6</v>
      </c>
      <c r="E8" s="2" t="s">
        <v>303</v>
      </c>
      <c r="F8" s="5">
        <v>41885</v>
      </c>
      <c r="G8" s="1" t="s">
        <v>296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" thickBot="1" x14ac:dyDescent="0.35">
      <c r="A9" s="1" t="s">
        <v>49</v>
      </c>
      <c r="B9" s="1" t="s">
        <v>50</v>
      </c>
      <c r="C9" s="1" t="s">
        <v>51</v>
      </c>
      <c r="D9" s="1" t="s">
        <v>6</v>
      </c>
      <c r="E9" s="1" t="s">
        <v>300</v>
      </c>
      <c r="F9" s="5">
        <v>42223</v>
      </c>
      <c r="G9" s="1" t="s">
        <v>296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" thickBot="1" x14ac:dyDescent="0.35">
      <c r="A10" s="1" t="s">
        <v>74</v>
      </c>
      <c r="B10" s="1" t="s">
        <v>75</v>
      </c>
      <c r="C10" s="1" t="s">
        <v>11</v>
      </c>
      <c r="D10" s="1" t="s">
        <v>23</v>
      </c>
      <c r="E10" s="2" t="s">
        <v>304</v>
      </c>
      <c r="F10" s="5">
        <v>40794</v>
      </c>
      <c r="G10" s="1" t="s">
        <v>296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" thickBot="1" x14ac:dyDescent="0.35">
      <c r="A11" s="1" t="s">
        <v>76</v>
      </c>
      <c r="B11" s="1" t="s">
        <v>77</v>
      </c>
      <c r="C11" s="1" t="s">
        <v>11</v>
      </c>
      <c r="D11" s="1" t="s">
        <v>23</v>
      </c>
      <c r="E11" s="1" t="s">
        <v>293</v>
      </c>
      <c r="F11" s="5">
        <v>40793</v>
      </c>
      <c r="G11" s="1" t="s">
        <v>295</v>
      </c>
      <c r="H11" s="14">
        <v>18421.009999999998</v>
      </c>
      <c r="I11" s="14">
        <f>H11*50/100</f>
        <v>9210.5049999999992</v>
      </c>
      <c r="J11" s="14">
        <f t="shared" ref="J11:J16" si="0">H11-I11</f>
        <v>9210.5049999999992</v>
      </c>
      <c r="K11" s="14">
        <f t="shared" ref="K11:K16" si="1">J11/9*3</f>
        <v>3070.1683333333331</v>
      </c>
      <c r="L11" s="14">
        <f t="shared" ref="L11:L16" si="2">J11/9</f>
        <v>1023.3894444444444</v>
      </c>
      <c r="M11" s="14">
        <f t="shared" ref="M11:M16" si="3">J11/9</f>
        <v>1023.3894444444444</v>
      </c>
      <c r="N11" s="14">
        <f t="shared" ref="N11:N16" si="4">J11/9</f>
        <v>1023.3894444444444</v>
      </c>
      <c r="O11" s="14">
        <f t="shared" ref="O11:O16" si="5">J11/9</f>
        <v>1023.3894444444444</v>
      </c>
      <c r="P11" s="14">
        <f t="shared" ref="P11:P16" si="6">J11/9</f>
        <v>1023.3894444444444</v>
      </c>
      <c r="Q11" s="14">
        <f t="shared" ref="Q11:Q16" si="7">J11/9</f>
        <v>1023.3894444444444</v>
      </c>
      <c r="R11" s="14">
        <f t="shared" ref="R11:R16" si="8">K11+L11+M11+N11+O11+P11+Q11</f>
        <v>9210.5049999999992</v>
      </c>
    </row>
    <row r="12" spans="1:18" ht="15" thickBot="1" x14ac:dyDescent="0.35">
      <c r="A12" s="1" t="s">
        <v>80</v>
      </c>
      <c r="B12" s="1" t="s">
        <v>81</v>
      </c>
      <c r="C12" s="1" t="s">
        <v>82</v>
      </c>
      <c r="D12" s="1" t="s">
        <v>6</v>
      </c>
      <c r="E12" s="1" t="s">
        <v>293</v>
      </c>
      <c r="F12" s="5">
        <v>40062</v>
      </c>
      <c r="G12" s="1" t="s">
        <v>292</v>
      </c>
      <c r="H12" s="14">
        <v>13157.87</v>
      </c>
      <c r="I12" s="14">
        <f>H12*0/100</f>
        <v>0</v>
      </c>
      <c r="J12" s="14">
        <f t="shared" si="0"/>
        <v>13157.87</v>
      </c>
      <c r="K12" s="14">
        <f t="shared" si="1"/>
        <v>4385.9566666666669</v>
      </c>
      <c r="L12" s="14">
        <f t="shared" si="2"/>
        <v>1461.9855555555557</v>
      </c>
      <c r="M12" s="14">
        <f t="shared" si="3"/>
        <v>1461.9855555555557</v>
      </c>
      <c r="N12" s="14">
        <f t="shared" si="4"/>
        <v>1461.9855555555557</v>
      </c>
      <c r="O12" s="14">
        <f t="shared" si="5"/>
        <v>1461.9855555555557</v>
      </c>
      <c r="P12" s="14">
        <f t="shared" si="6"/>
        <v>1461.9855555555557</v>
      </c>
      <c r="Q12" s="14">
        <f t="shared" si="7"/>
        <v>1461.9855555555557</v>
      </c>
      <c r="R12" s="14">
        <f t="shared" si="8"/>
        <v>13157.869999999999</v>
      </c>
    </row>
    <row r="13" spans="1:18" ht="15" thickBot="1" x14ac:dyDescent="0.35">
      <c r="A13" s="1" t="s">
        <v>83</v>
      </c>
      <c r="B13" s="1" t="s">
        <v>84</v>
      </c>
      <c r="C13" s="1" t="s">
        <v>82</v>
      </c>
      <c r="D13" s="1" t="s">
        <v>6</v>
      </c>
      <c r="E13" s="1" t="s">
        <v>293</v>
      </c>
      <c r="F13" s="5">
        <v>40060</v>
      </c>
      <c r="G13" s="1" t="s">
        <v>292</v>
      </c>
      <c r="H13" s="14">
        <v>13157.87</v>
      </c>
      <c r="I13" s="14">
        <f>H13*0/100</f>
        <v>0</v>
      </c>
      <c r="J13" s="14">
        <f t="shared" si="0"/>
        <v>13157.87</v>
      </c>
      <c r="K13" s="14">
        <f t="shared" si="1"/>
        <v>4385.9566666666669</v>
      </c>
      <c r="L13" s="14">
        <f t="shared" si="2"/>
        <v>1461.9855555555557</v>
      </c>
      <c r="M13" s="14">
        <f t="shared" si="3"/>
        <v>1461.9855555555557</v>
      </c>
      <c r="N13" s="14">
        <f t="shared" si="4"/>
        <v>1461.9855555555557</v>
      </c>
      <c r="O13" s="14">
        <f t="shared" si="5"/>
        <v>1461.9855555555557</v>
      </c>
      <c r="P13" s="14">
        <f t="shared" si="6"/>
        <v>1461.9855555555557</v>
      </c>
      <c r="Q13" s="14">
        <f t="shared" si="7"/>
        <v>1461.9855555555557</v>
      </c>
      <c r="R13" s="14">
        <f t="shared" si="8"/>
        <v>13157.869999999999</v>
      </c>
    </row>
    <row r="14" spans="1:18" ht="15" thickBot="1" x14ac:dyDescent="0.35">
      <c r="A14" s="1" t="s">
        <v>87</v>
      </c>
      <c r="B14" s="1" t="s">
        <v>88</v>
      </c>
      <c r="C14" s="1" t="s">
        <v>51</v>
      </c>
      <c r="D14" s="1" t="s">
        <v>6</v>
      </c>
      <c r="E14" s="2" t="s">
        <v>298</v>
      </c>
      <c r="F14" s="5">
        <v>42264</v>
      </c>
      <c r="G14" s="1" t="s">
        <v>295</v>
      </c>
      <c r="H14" s="14">
        <v>18933.25</v>
      </c>
      <c r="I14" s="14">
        <f>H14*50/100</f>
        <v>9466.625</v>
      </c>
      <c r="J14" s="14">
        <f t="shared" si="0"/>
        <v>9466.625</v>
      </c>
      <c r="K14" s="14">
        <f t="shared" si="1"/>
        <v>3155.5416666666665</v>
      </c>
      <c r="L14" s="14">
        <f t="shared" si="2"/>
        <v>1051.8472222222222</v>
      </c>
      <c r="M14" s="14">
        <f t="shared" si="3"/>
        <v>1051.8472222222222</v>
      </c>
      <c r="N14" s="14">
        <f t="shared" si="4"/>
        <v>1051.8472222222222</v>
      </c>
      <c r="O14" s="14">
        <f t="shared" si="5"/>
        <v>1051.8472222222222</v>
      </c>
      <c r="P14" s="14">
        <f t="shared" si="6"/>
        <v>1051.8472222222222</v>
      </c>
      <c r="Q14" s="14">
        <f t="shared" si="7"/>
        <v>1051.8472222222222</v>
      </c>
      <c r="R14" s="14">
        <f t="shared" si="8"/>
        <v>9466.6250000000018</v>
      </c>
    </row>
    <row r="15" spans="1:18" ht="15" thickBot="1" x14ac:dyDescent="0.35">
      <c r="A15" s="1" t="s">
        <v>98</v>
      </c>
      <c r="B15" s="1" t="s">
        <v>99</v>
      </c>
      <c r="C15" s="1" t="s">
        <v>11</v>
      </c>
      <c r="D15" s="1" t="s">
        <v>6</v>
      </c>
      <c r="E15" s="1" t="s">
        <v>293</v>
      </c>
      <c r="F15" s="5">
        <v>41155</v>
      </c>
      <c r="G15" s="1" t="s">
        <v>295</v>
      </c>
      <c r="H15" s="14">
        <v>20594.78</v>
      </c>
      <c r="I15" s="14">
        <f>H15*50/100</f>
        <v>10297.39</v>
      </c>
      <c r="J15" s="14">
        <f t="shared" si="0"/>
        <v>10297.39</v>
      </c>
      <c r="K15" s="14">
        <f t="shared" si="1"/>
        <v>3432.4633333333331</v>
      </c>
      <c r="L15" s="14">
        <f t="shared" si="2"/>
        <v>1144.1544444444444</v>
      </c>
      <c r="M15" s="14">
        <f t="shared" si="3"/>
        <v>1144.1544444444444</v>
      </c>
      <c r="N15" s="14">
        <f t="shared" si="4"/>
        <v>1144.1544444444444</v>
      </c>
      <c r="O15" s="14">
        <f t="shared" si="5"/>
        <v>1144.1544444444444</v>
      </c>
      <c r="P15" s="14">
        <f t="shared" si="6"/>
        <v>1144.1544444444444</v>
      </c>
      <c r="Q15" s="14">
        <f t="shared" si="7"/>
        <v>1144.1544444444444</v>
      </c>
      <c r="R15" s="14">
        <f t="shared" si="8"/>
        <v>10297.39</v>
      </c>
    </row>
    <row r="16" spans="1:18" ht="15" thickBot="1" x14ac:dyDescent="0.35">
      <c r="A16" s="1" t="s">
        <v>100</v>
      </c>
      <c r="B16" s="1" t="s">
        <v>101</v>
      </c>
      <c r="C16" s="1" t="s">
        <v>102</v>
      </c>
      <c r="D16" s="1" t="s">
        <v>6</v>
      </c>
      <c r="E16" s="1" t="s">
        <v>293</v>
      </c>
      <c r="F16" s="5">
        <v>41535</v>
      </c>
      <c r="G16" s="2" t="s">
        <v>292</v>
      </c>
      <c r="H16" s="14">
        <v>30022.73</v>
      </c>
      <c r="I16" s="14">
        <f>H16*0/100</f>
        <v>0</v>
      </c>
      <c r="J16" s="14">
        <f t="shared" si="0"/>
        <v>30022.73</v>
      </c>
      <c r="K16" s="14">
        <f t="shared" si="1"/>
        <v>10007.576666666668</v>
      </c>
      <c r="L16" s="14">
        <f t="shared" si="2"/>
        <v>3335.8588888888889</v>
      </c>
      <c r="M16" s="14">
        <f t="shared" si="3"/>
        <v>3335.8588888888889</v>
      </c>
      <c r="N16" s="14">
        <f t="shared" si="4"/>
        <v>3335.8588888888889</v>
      </c>
      <c r="O16" s="14">
        <f t="shared" si="5"/>
        <v>3335.8588888888889</v>
      </c>
      <c r="P16" s="14">
        <f t="shared" si="6"/>
        <v>3335.8588888888889</v>
      </c>
      <c r="Q16" s="14">
        <f t="shared" si="7"/>
        <v>3335.8588888888889</v>
      </c>
      <c r="R16" s="14">
        <f t="shared" si="8"/>
        <v>30022.729999999996</v>
      </c>
    </row>
    <row r="17" spans="1:18" ht="15" thickBot="1" x14ac:dyDescent="0.35">
      <c r="A17" s="1" t="s">
        <v>103</v>
      </c>
      <c r="B17" s="1" t="s">
        <v>104</v>
      </c>
      <c r="C17" s="1" t="s">
        <v>102</v>
      </c>
      <c r="D17" s="1" t="s">
        <v>6</v>
      </c>
      <c r="E17" s="1" t="s">
        <v>293</v>
      </c>
      <c r="F17" s="5">
        <v>41529</v>
      </c>
      <c r="G17" s="2" t="s">
        <v>292</v>
      </c>
      <c r="H17" s="14">
        <v>30022.73</v>
      </c>
      <c r="I17" s="14">
        <f t="shared" ref="I17:I22" si="9">H17*0/100</f>
        <v>0</v>
      </c>
      <c r="J17" s="14">
        <f t="shared" ref="J17:J22" si="10">H17-I17</f>
        <v>30022.73</v>
      </c>
      <c r="K17" s="14">
        <f t="shared" ref="K17:K22" si="11">J17/9*3</f>
        <v>10007.576666666668</v>
      </c>
      <c r="L17" s="14">
        <f t="shared" ref="L17:L22" si="12">J17/9</f>
        <v>3335.8588888888889</v>
      </c>
      <c r="M17" s="14">
        <f t="shared" ref="M17:M22" si="13">J17/9</f>
        <v>3335.8588888888889</v>
      </c>
      <c r="N17" s="14">
        <f t="shared" ref="N17:N22" si="14">J17/9</f>
        <v>3335.8588888888889</v>
      </c>
      <c r="O17" s="14">
        <f t="shared" ref="O17:O22" si="15">J17/9</f>
        <v>3335.8588888888889</v>
      </c>
      <c r="P17" s="14">
        <f t="shared" ref="P17:P22" si="16">J17/9</f>
        <v>3335.8588888888889</v>
      </c>
      <c r="Q17" s="14">
        <f t="shared" ref="Q17:Q22" si="17">J17/9</f>
        <v>3335.8588888888889</v>
      </c>
      <c r="R17" s="14">
        <f t="shared" ref="R17:R22" si="18">K17+L17+M17+N17+O17+P17+Q17</f>
        <v>30022.729999999996</v>
      </c>
    </row>
    <row r="18" spans="1:18" ht="15" thickBot="1" x14ac:dyDescent="0.35">
      <c r="A18" s="1" t="s">
        <v>105</v>
      </c>
      <c r="B18" s="1" t="s">
        <v>106</v>
      </c>
      <c r="C18" s="1" t="s">
        <v>102</v>
      </c>
      <c r="D18" s="1" t="s">
        <v>6</v>
      </c>
      <c r="E18" s="1" t="s">
        <v>293</v>
      </c>
      <c r="F18" s="5">
        <v>41529</v>
      </c>
      <c r="G18" s="2" t="s">
        <v>292</v>
      </c>
      <c r="H18" s="14">
        <v>30022.73</v>
      </c>
      <c r="I18" s="14">
        <f t="shared" si="9"/>
        <v>0</v>
      </c>
      <c r="J18" s="14">
        <f t="shared" si="10"/>
        <v>30022.73</v>
      </c>
      <c r="K18" s="14">
        <f t="shared" si="11"/>
        <v>10007.576666666668</v>
      </c>
      <c r="L18" s="14">
        <f t="shared" si="12"/>
        <v>3335.8588888888889</v>
      </c>
      <c r="M18" s="14">
        <f t="shared" si="13"/>
        <v>3335.8588888888889</v>
      </c>
      <c r="N18" s="14">
        <f t="shared" si="14"/>
        <v>3335.8588888888889</v>
      </c>
      <c r="O18" s="14">
        <f t="shared" si="15"/>
        <v>3335.8588888888889</v>
      </c>
      <c r="P18" s="14">
        <f t="shared" si="16"/>
        <v>3335.8588888888889</v>
      </c>
      <c r="Q18" s="14">
        <f t="shared" si="17"/>
        <v>3335.8588888888889</v>
      </c>
      <c r="R18" s="14">
        <f t="shared" si="18"/>
        <v>30022.729999999996</v>
      </c>
    </row>
    <row r="19" spans="1:18" ht="15" thickBot="1" x14ac:dyDescent="0.35">
      <c r="A19" s="1" t="s">
        <v>107</v>
      </c>
      <c r="B19" s="1" t="s">
        <v>108</v>
      </c>
      <c r="C19" s="1" t="s">
        <v>102</v>
      </c>
      <c r="D19" s="2" t="s">
        <v>6</v>
      </c>
      <c r="E19" s="1" t="s">
        <v>293</v>
      </c>
      <c r="F19" s="5">
        <v>41529</v>
      </c>
      <c r="G19" s="2" t="s">
        <v>292</v>
      </c>
      <c r="H19" s="14">
        <v>30022.73</v>
      </c>
      <c r="I19" s="14">
        <f t="shared" si="9"/>
        <v>0</v>
      </c>
      <c r="J19" s="14">
        <f t="shared" si="10"/>
        <v>30022.73</v>
      </c>
      <c r="K19" s="14">
        <f t="shared" si="11"/>
        <v>10007.576666666668</v>
      </c>
      <c r="L19" s="14">
        <f t="shared" si="12"/>
        <v>3335.8588888888889</v>
      </c>
      <c r="M19" s="14">
        <f t="shared" si="13"/>
        <v>3335.8588888888889</v>
      </c>
      <c r="N19" s="14">
        <f t="shared" si="14"/>
        <v>3335.8588888888889</v>
      </c>
      <c r="O19" s="14">
        <f t="shared" si="15"/>
        <v>3335.8588888888889</v>
      </c>
      <c r="P19" s="14">
        <f t="shared" si="16"/>
        <v>3335.8588888888889</v>
      </c>
      <c r="Q19" s="14">
        <f t="shared" si="17"/>
        <v>3335.8588888888889</v>
      </c>
      <c r="R19" s="14">
        <f t="shared" si="18"/>
        <v>30022.729999999996</v>
      </c>
    </row>
    <row r="20" spans="1:18" ht="15" thickBot="1" x14ac:dyDescent="0.35">
      <c r="A20" s="1" t="s">
        <v>109</v>
      </c>
      <c r="B20" s="1" t="s">
        <v>110</v>
      </c>
      <c r="C20" s="1" t="s">
        <v>102</v>
      </c>
      <c r="D20" s="1" t="s">
        <v>6</v>
      </c>
      <c r="E20" s="1" t="s">
        <v>293</v>
      </c>
      <c r="F20" s="5">
        <v>41897</v>
      </c>
      <c r="G20" s="2" t="s">
        <v>292</v>
      </c>
      <c r="H20" s="14">
        <v>30022.73</v>
      </c>
      <c r="I20" s="14">
        <f t="shared" si="9"/>
        <v>0</v>
      </c>
      <c r="J20" s="14">
        <f t="shared" si="10"/>
        <v>30022.73</v>
      </c>
      <c r="K20" s="14">
        <f t="shared" si="11"/>
        <v>10007.576666666668</v>
      </c>
      <c r="L20" s="14">
        <f t="shared" si="12"/>
        <v>3335.8588888888889</v>
      </c>
      <c r="M20" s="14">
        <f t="shared" si="13"/>
        <v>3335.8588888888889</v>
      </c>
      <c r="N20" s="14">
        <f t="shared" si="14"/>
        <v>3335.8588888888889</v>
      </c>
      <c r="O20" s="14">
        <f t="shared" si="15"/>
        <v>3335.8588888888889</v>
      </c>
      <c r="P20" s="14">
        <f t="shared" si="16"/>
        <v>3335.8588888888889</v>
      </c>
      <c r="Q20" s="14">
        <f t="shared" si="17"/>
        <v>3335.8588888888889</v>
      </c>
      <c r="R20" s="14">
        <f t="shared" si="18"/>
        <v>30022.729999999996</v>
      </c>
    </row>
    <row r="21" spans="1:18" ht="15" thickBot="1" x14ac:dyDescent="0.35">
      <c r="A21" s="1" t="s">
        <v>111</v>
      </c>
      <c r="B21" s="1" t="s">
        <v>112</v>
      </c>
      <c r="C21" s="1" t="s">
        <v>102</v>
      </c>
      <c r="D21" s="1" t="s">
        <v>6</v>
      </c>
      <c r="E21" s="1" t="s">
        <v>293</v>
      </c>
      <c r="F21" s="5">
        <v>41540</v>
      </c>
      <c r="G21" s="2" t="s">
        <v>292</v>
      </c>
      <c r="H21" s="14">
        <v>30022.73</v>
      </c>
      <c r="I21" s="14">
        <f t="shared" si="9"/>
        <v>0</v>
      </c>
      <c r="J21" s="14">
        <f t="shared" si="10"/>
        <v>30022.73</v>
      </c>
      <c r="K21" s="14">
        <f t="shared" si="11"/>
        <v>10007.576666666668</v>
      </c>
      <c r="L21" s="14">
        <f t="shared" si="12"/>
        <v>3335.8588888888889</v>
      </c>
      <c r="M21" s="14">
        <f t="shared" si="13"/>
        <v>3335.8588888888889</v>
      </c>
      <c r="N21" s="14">
        <f t="shared" si="14"/>
        <v>3335.8588888888889</v>
      </c>
      <c r="O21" s="14">
        <f t="shared" si="15"/>
        <v>3335.8588888888889</v>
      </c>
      <c r="P21" s="14">
        <f t="shared" si="16"/>
        <v>3335.8588888888889</v>
      </c>
      <c r="Q21" s="14">
        <f t="shared" si="17"/>
        <v>3335.8588888888889</v>
      </c>
      <c r="R21" s="14">
        <f t="shared" si="18"/>
        <v>30022.729999999996</v>
      </c>
    </row>
    <row r="22" spans="1:18" ht="15" thickBot="1" x14ac:dyDescent="0.35">
      <c r="A22" s="1" t="s">
        <v>113</v>
      </c>
      <c r="B22" s="1" t="s">
        <v>114</v>
      </c>
      <c r="C22" s="1" t="s">
        <v>102</v>
      </c>
      <c r="D22" s="1" t="s">
        <v>6</v>
      </c>
      <c r="E22" s="1" t="s">
        <v>293</v>
      </c>
      <c r="F22" s="5">
        <v>41533</v>
      </c>
      <c r="G22" s="2" t="s">
        <v>292</v>
      </c>
      <c r="H22" s="14">
        <v>30022.73</v>
      </c>
      <c r="I22" s="14">
        <f t="shared" si="9"/>
        <v>0</v>
      </c>
      <c r="J22" s="14">
        <f t="shared" si="10"/>
        <v>30022.73</v>
      </c>
      <c r="K22" s="14">
        <f t="shared" si="11"/>
        <v>10007.576666666668</v>
      </c>
      <c r="L22" s="14">
        <f t="shared" si="12"/>
        <v>3335.8588888888889</v>
      </c>
      <c r="M22" s="14">
        <f t="shared" si="13"/>
        <v>3335.8588888888889</v>
      </c>
      <c r="N22" s="14">
        <f t="shared" si="14"/>
        <v>3335.8588888888889</v>
      </c>
      <c r="O22" s="14">
        <f t="shared" si="15"/>
        <v>3335.8588888888889</v>
      </c>
      <c r="P22" s="14">
        <f t="shared" si="16"/>
        <v>3335.8588888888889</v>
      </c>
      <c r="Q22" s="14">
        <f t="shared" si="17"/>
        <v>3335.8588888888889</v>
      </c>
      <c r="R22" s="14">
        <f t="shared" si="18"/>
        <v>30022.729999999996</v>
      </c>
    </row>
    <row r="23" spans="1:18" ht="15" thickBot="1" x14ac:dyDescent="0.35">
      <c r="A23" s="1" t="s">
        <v>115</v>
      </c>
      <c r="B23" s="1" t="s">
        <v>116</v>
      </c>
      <c r="C23" s="1" t="s">
        <v>117</v>
      </c>
      <c r="D23" s="1" t="s">
        <v>6</v>
      </c>
      <c r="E23" s="1" t="s">
        <v>300</v>
      </c>
      <c r="F23" s="5">
        <v>41156</v>
      </c>
      <c r="G23" s="1" t="s">
        <v>295</v>
      </c>
      <c r="H23" s="14">
        <v>21924.98</v>
      </c>
      <c r="I23" s="14">
        <f>H23*50/100</f>
        <v>10962.49</v>
      </c>
      <c r="J23" s="14">
        <f>H23-I23</f>
        <v>10962.49</v>
      </c>
      <c r="K23" s="14">
        <f>J23/9*3</f>
        <v>3654.1633333333334</v>
      </c>
      <c r="L23" s="14">
        <f>J23/9</f>
        <v>1218.0544444444445</v>
      </c>
      <c r="M23" s="14">
        <f>J23/9</f>
        <v>1218.0544444444445</v>
      </c>
      <c r="N23" s="14">
        <f>J23/9</f>
        <v>1218.0544444444445</v>
      </c>
      <c r="O23" s="14">
        <f>J23/9</f>
        <v>1218.0544444444445</v>
      </c>
      <c r="P23" s="14">
        <f>J23/9</f>
        <v>1218.0544444444445</v>
      </c>
      <c r="Q23" s="14">
        <f>J23/9</f>
        <v>1218.0544444444445</v>
      </c>
      <c r="R23" s="14">
        <f>K23+L23+M23+N23+O23+P23+Q23</f>
        <v>10962.489999999998</v>
      </c>
    </row>
    <row r="24" spans="1:18" ht="15" thickBot="1" x14ac:dyDescent="0.35">
      <c r="A24" s="1" t="s">
        <v>118</v>
      </c>
      <c r="B24" s="1" t="s">
        <v>119</v>
      </c>
      <c r="C24" s="1" t="s">
        <v>117</v>
      </c>
      <c r="D24" s="1" t="s">
        <v>6</v>
      </c>
      <c r="E24" s="1" t="s">
        <v>300</v>
      </c>
      <c r="F24" s="5">
        <v>41520</v>
      </c>
      <c r="G24" s="1" t="s">
        <v>295</v>
      </c>
      <c r="H24" s="14">
        <v>22358.36</v>
      </c>
      <c r="I24" s="14">
        <f>H24*50/100</f>
        <v>11179.18</v>
      </c>
      <c r="J24" s="14">
        <f>H24-I24</f>
        <v>11179.18</v>
      </c>
      <c r="K24" s="14">
        <f>J24/9*3</f>
        <v>3726.3933333333334</v>
      </c>
      <c r="L24" s="14">
        <f>J24/9</f>
        <v>1242.1311111111111</v>
      </c>
      <c r="M24" s="14">
        <f>J24/9</f>
        <v>1242.1311111111111</v>
      </c>
      <c r="N24" s="14">
        <f>J24/9</f>
        <v>1242.1311111111111</v>
      </c>
      <c r="O24" s="14">
        <f>J24/9</f>
        <v>1242.1311111111111</v>
      </c>
      <c r="P24" s="14">
        <f>J24/9</f>
        <v>1242.1311111111111</v>
      </c>
      <c r="Q24" s="14">
        <f>J24/9</f>
        <v>1242.1311111111111</v>
      </c>
      <c r="R24" s="14">
        <f>K24+L24+M24+N24+O24+P24+Q24</f>
        <v>11179.18</v>
      </c>
    </row>
    <row r="25" spans="1:18" ht="15" thickBot="1" x14ac:dyDescent="0.35">
      <c r="A25" s="1" t="s">
        <v>122</v>
      </c>
      <c r="B25" s="1" t="s">
        <v>123</v>
      </c>
      <c r="C25" s="1" t="s">
        <v>102</v>
      </c>
      <c r="D25" s="1" t="s">
        <v>6</v>
      </c>
      <c r="E25" s="1" t="s">
        <v>293</v>
      </c>
      <c r="F25" s="5">
        <v>41893</v>
      </c>
      <c r="G25" s="2" t="s">
        <v>292</v>
      </c>
      <c r="H25" s="14">
        <v>30022.73</v>
      </c>
      <c r="I25" s="14">
        <f t="shared" ref="I25:I28" si="19">H25*0/100</f>
        <v>0</v>
      </c>
      <c r="J25" s="14">
        <f t="shared" ref="J25:J28" si="20">H25-I25</f>
        <v>30022.73</v>
      </c>
      <c r="K25" s="14">
        <f t="shared" ref="K25:K28" si="21">J25/9*3</f>
        <v>10007.576666666668</v>
      </c>
      <c r="L25" s="14">
        <f t="shared" ref="L25:L28" si="22">J25/9</f>
        <v>3335.8588888888889</v>
      </c>
      <c r="M25" s="14">
        <f t="shared" ref="M25:M28" si="23">J25/9</f>
        <v>3335.8588888888889</v>
      </c>
      <c r="N25" s="14">
        <f t="shared" ref="N25:N28" si="24">J25/9</f>
        <v>3335.8588888888889</v>
      </c>
      <c r="O25" s="14">
        <f t="shared" ref="O25:O28" si="25">J25/9</f>
        <v>3335.8588888888889</v>
      </c>
      <c r="P25" s="14">
        <f t="shared" ref="P25:P28" si="26">J25/9</f>
        <v>3335.8588888888889</v>
      </c>
      <c r="Q25" s="14">
        <f t="shared" ref="Q25:Q28" si="27">J25/9</f>
        <v>3335.8588888888889</v>
      </c>
      <c r="R25" s="14">
        <f t="shared" ref="R25:R28" si="28">K25+L25+M25+N25+O25+P25+Q25</f>
        <v>30022.729999999996</v>
      </c>
    </row>
    <row r="26" spans="1:18" ht="15" thickBot="1" x14ac:dyDescent="0.35">
      <c r="A26" s="1" t="s">
        <v>124</v>
      </c>
      <c r="B26" s="1" t="s">
        <v>125</v>
      </c>
      <c r="C26" s="1" t="s">
        <v>102</v>
      </c>
      <c r="D26" s="1" t="s">
        <v>23</v>
      </c>
      <c r="E26" s="1" t="s">
        <v>293</v>
      </c>
      <c r="F26" s="5">
        <v>42255</v>
      </c>
      <c r="G26" s="2" t="s">
        <v>292</v>
      </c>
      <c r="H26" s="14">
        <v>29617.58</v>
      </c>
      <c r="I26" s="14">
        <f t="shared" si="19"/>
        <v>0</v>
      </c>
      <c r="J26" s="14">
        <f t="shared" si="20"/>
        <v>29617.58</v>
      </c>
      <c r="K26" s="14">
        <f t="shared" si="21"/>
        <v>9872.5266666666685</v>
      </c>
      <c r="L26" s="14">
        <f t="shared" si="22"/>
        <v>3290.8422222222225</v>
      </c>
      <c r="M26" s="14">
        <f t="shared" si="23"/>
        <v>3290.8422222222225</v>
      </c>
      <c r="N26" s="14">
        <f t="shared" si="24"/>
        <v>3290.8422222222225</v>
      </c>
      <c r="O26" s="14">
        <f t="shared" si="25"/>
        <v>3290.8422222222225</v>
      </c>
      <c r="P26" s="14">
        <f t="shared" si="26"/>
        <v>3290.8422222222225</v>
      </c>
      <c r="Q26" s="14">
        <f t="shared" si="27"/>
        <v>3290.8422222222225</v>
      </c>
      <c r="R26" s="14">
        <f t="shared" si="28"/>
        <v>29617.579999999998</v>
      </c>
    </row>
    <row r="27" spans="1:18" ht="15" thickBot="1" x14ac:dyDescent="0.35">
      <c r="A27" s="1" t="s">
        <v>126</v>
      </c>
      <c r="B27" s="1" t="s">
        <v>127</v>
      </c>
      <c r="C27" s="1" t="s">
        <v>102</v>
      </c>
      <c r="D27" s="1" t="s">
        <v>23</v>
      </c>
      <c r="E27" s="1" t="s">
        <v>293</v>
      </c>
      <c r="F27" s="5">
        <v>41165</v>
      </c>
      <c r="G27" s="2" t="s">
        <v>292</v>
      </c>
      <c r="H27" s="14">
        <v>30022.73</v>
      </c>
      <c r="I27" s="14">
        <f t="shared" si="19"/>
        <v>0</v>
      </c>
      <c r="J27" s="14">
        <f t="shared" si="20"/>
        <v>30022.73</v>
      </c>
      <c r="K27" s="14">
        <f t="shared" si="21"/>
        <v>10007.576666666668</v>
      </c>
      <c r="L27" s="14">
        <f t="shared" si="22"/>
        <v>3335.8588888888889</v>
      </c>
      <c r="M27" s="14">
        <f t="shared" si="23"/>
        <v>3335.8588888888889</v>
      </c>
      <c r="N27" s="14">
        <f t="shared" si="24"/>
        <v>3335.8588888888889</v>
      </c>
      <c r="O27" s="14">
        <f t="shared" si="25"/>
        <v>3335.8588888888889</v>
      </c>
      <c r="P27" s="14">
        <f t="shared" si="26"/>
        <v>3335.8588888888889</v>
      </c>
      <c r="Q27" s="14">
        <f t="shared" si="27"/>
        <v>3335.8588888888889</v>
      </c>
      <c r="R27" s="14">
        <f t="shared" si="28"/>
        <v>30022.729999999996</v>
      </c>
    </row>
    <row r="28" spans="1:18" ht="15" thickBot="1" x14ac:dyDescent="0.35">
      <c r="A28" s="1" t="s">
        <v>128</v>
      </c>
      <c r="B28" s="1" t="s">
        <v>129</v>
      </c>
      <c r="C28" s="1" t="s">
        <v>102</v>
      </c>
      <c r="D28" s="1" t="s">
        <v>23</v>
      </c>
      <c r="E28" s="1" t="s">
        <v>293</v>
      </c>
      <c r="F28" s="5">
        <v>42258</v>
      </c>
      <c r="G28" s="2" t="s">
        <v>292</v>
      </c>
      <c r="H28" s="14">
        <v>29617.58</v>
      </c>
      <c r="I28" s="14">
        <f t="shared" si="19"/>
        <v>0</v>
      </c>
      <c r="J28" s="14">
        <f t="shared" si="20"/>
        <v>29617.58</v>
      </c>
      <c r="K28" s="14">
        <f t="shared" si="21"/>
        <v>9872.5266666666685</v>
      </c>
      <c r="L28" s="14">
        <f t="shared" si="22"/>
        <v>3290.8422222222225</v>
      </c>
      <c r="M28" s="14">
        <f t="shared" si="23"/>
        <v>3290.8422222222225</v>
      </c>
      <c r="N28" s="14">
        <f t="shared" si="24"/>
        <v>3290.8422222222225</v>
      </c>
      <c r="O28" s="14">
        <f t="shared" si="25"/>
        <v>3290.8422222222225</v>
      </c>
      <c r="P28" s="14">
        <f t="shared" si="26"/>
        <v>3290.8422222222225</v>
      </c>
      <c r="Q28" s="14">
        <f t="shared" si="27"/>
        <v>3290.8422222222225</v>
      </c>
      <c r="R28" s="14">
        <f t="shared" si="28"/>
        <v>29617.579999999998</v>
      </c>
    </row>
    <row r="29" spans="1:18" ht="15" thickBot="1" x14ac:dyDescent="0.35">
      <c r="A29" s="1" t="s">
        <v>130</v>
      </c>
      <c r="B29" s="1" t="s">
        <v>131</v>
      </c>
      <c r="C29" s="1" t="s">
        <v>11</v>
      </c>
      <c r="D29" s="1" t="s">
        <v>23</v>
      </c>
      <c r="E29" s="1" t="s">
        <v>293</v>
      </c>
      <c r="F29" s="5">
        <v>40792</v>
      </c>
      <c r="G29" s="1" t="s">
        <v>296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" thickBot="1" x14ac:dyDescent="0.35">
      <c r="A30" s="1" t="s">
        <v>134</v>
      </c>
      <c r="B30" s="1" t="s">
        <v>135</v>
      </c>
      <c r="C30" s="1" t="s">
        <v>102</v>
      </c>
      <c r="D30" s="1" t="s">
        <v>23</v>
      </c>
      <c r="E30" s="1" t="s">
        <v>293</v>
      </c>
      <c r="F30" s="5">
        <v>42255</v>
      </c>
      <c r="G30" s="2" t="s">
        <v>292</v>
      </c>
      <c r="H30" s="14">
        <v>29617.58</v>
      </c>
      <c r="I30" s="14">
        <f t="shared" ref="I30:I31" si="29">H30*0/100</f>
        <v>0</v>
      </c>
      <c r="J30" s="14">
        <f t="shared" ref="J30:J31" si="30">H30-I30</f>
        <v>29617.58</v>
      </c>
      <c r="K30" s="14">
        <f t="shared" ref="K30:K31" si="31">J30/9*3</f>
        <v>9872.5266666666685</v>
      </c>
      <c r="L30" s="14">
        <f t="shared" ref="L30:L31" si="32">J30/9</f>
        <v>3290.8422222222225</v>
      </c>
      <c r="M30" s="14">
        <f t="shared" ref="M30:M31" si="33">J30/9</f>
        <v>3290.8422222222225</v>
      </c>
      <c r="N30" s="14">
        <f t="shared" ref="N30:N31" si="34">J30/9</f>
        <v>3290.8422222222225</v>
      </c>
      <c r="O30" s="14">
        <f t="shared" ref="O30:O31" si="35">J30/9</f>
        <v>3290.8422222222225</v>
      </c>
      <c r="P30" s="14">
        <f t="shared" ref="P30:P31" si="36">J30/9</f>
        <v>3290.8422222222225</v>
      </c>
      <c r="Q30" s="14">
        <f t="shared" ref="Q30:Q31" si="37">J30/9</f>
        <v>3290.8422222222225</v>
      </c>
      <c r="R30" s="14">
        <f t="shared" ref="R30:R31" si="38">K30+L30+M30+N30+O30+P30+Q30</f>
        <v>29617.579999999998</v>
      </c>
    </row>
    <row r="31" spans="1:18" ht="15" thickBot="1" x14ac:dyDescent="0.35">
      <c r="A31" s="1" t="s">
        <v>136</v>
      </c>
      <c r="B31" s="1" t="s">
        <v>137</v>
      </c>
      <c r="C31" s="1" t="s">
        <v>102</v>
      </c>
      <c r="D31" s="1" t="s">
        <v>23</v>
      </c>
      <c r="E31" s="1" t="s">
        <v>293</v>
      </c>
      <c r="F31" s="5">
        <v>41165</v>
      </c>
      <c r="G31" s="2" t="s">
        <v>292</v>
      </c>
      <c r="H31" s="14">
        <v>30022.73</v>
      </c>
      <c r="I31" s="14">
        <f t="shared" si="29"/>
        <v>0</v>
      </c>
      <c r="J31" s="14">
        <f t="shared" si="30"/>
        <v>30022.73</v>
      </c>
      <c r="K31" s="14">
        <f t="shared" si="31"/>
        <v>10007.576666666668</v>
      </c>
      <c r="L31" s="14">
        <f t="shared" si="32"/>
        <v>3335.8588888888889</v>
      </c>
      <c r="M31" s="14">
        <f t="shared" si="33"/>
        <v>3335.8588888888889</v>
      </c>
      <c r="N31" s="14">
        <f t="shared" si="34"/>
        <v>3335.8588888888889</v>
      </c>
      <c r="O31" s="14">
        <f t="shared" si="35"/>
        <v>3335.8588888888889</v>
      </c>
      <c r="P31" s="14">
        <f t="shared" si="36"/>
        <v>3335.8588888888889</v>
      </c>
      <c r="Q31" s="14">
        <f t="shared" si="37"/>
        <v>3335.8588888888889</v>
      </c>
      <c r="R31" s="14">
        <f t="shared" si="38"/>
        <v>30022.729999999996</v>
      </c>
    </row>
    <row r="32" spans="1:18" ht="15" thickBot="1" x14ac:dyDescent="0.35">
      <c r="A32" s="1" t="s">
        <v>138</v>
      </c>
      <c r="B32" s="1" t="s">
        <v>139</v>
      </c>
      <c r="C32" s="1" t="s">
        <v>82</v>
      </c>
      <c r="D32" s="1" t="s">
        <v>6</v>
      </c>
      <c r="E32" s="1" t="s">
        <v>294</v>
      </c>
      <c r="F32" s="5">
        <v>42220</v>
      </c>
      <c r="G32" s="2" t="s">
        <v>297</v>
      </c>
      <c r="H32" s="14">
        <v>13874.9</v>
      </c>
      <c r="I32" s="14">
        <f>H32*25/100</f>
        <v>3468.7249999999999</v>
      </c>
      <c r="J32" s="14">
        <f>H32-I32</f>
        <v>10406.174999999999</v>
      </c>
      <c r="K32" s="14">
        <f>J32/9*3</f>
        <v>3468.7249999999995</v>
      </c>
      <c r="L32" s="14">
        <f>J32/9</f>
        <v>1156.2416666666666</v>
      </c>
      <c r="M32" s="14">
        <f>J32/9</f>
        <v>1156.2416666666666</v>
      </c>
      <c r="N32" s="14">
        <f>J32/9</f>
        <v>1156.2416666666666</v>
      </c>
      <c r="O32" s="14">
        <f>J32/9</f>
        <v>1156.2416666666666</v>
      </c>
      <c r="P32" s="14">
        <f>J32/9</f>
        <v>1156.2416666666666</v>
      </c>
      <c r="Q32" s="14">
        <f>J32/9</f>
        <v>1156.2416666666666</v>
      </c>
      <c r="R32" s="14">
        <f>K32+L32+M32+N32+O32+P32+Q32</f>
        <v>10406.174999999999</v>
      </c>
    </row>
    <row r="33" spans="1:18" ht="15" thickBot="1" x14ac:dyDescent="0.35">
      <c r="A33" s="7" t="s">
        <v>174</v>
      </c>
      <c r="B33" s="7" t="s">
        <v>175</v>
      </c>
      <c r="C33" s="7" t="s">
        <v>48</v>
      </c>
      <c r="D33" s="7" t="s">
        <v>6</v>
      </c>
      <c r="E33" s="9" t="s">
        <v>305</v>
      </c>
      <c r="F33" s="8">
        <v>41885</v>
      </c>
      <c r="G33" s="7" t="s">
        <v>292</v>
      </c>
      <c r="H33" s="9" t="s">
        <v>307</v>
      </c>
      <c r="I33" s="9" t="s">
        <v>309</v>
      </c>
      <c r="J33" s="7"/>
      <c r="K33" s="7"/>
      <c r="L33" s="7"/>
      <c r="M33" s="7"/>
      <c r="N33" s="7"/>
      <c r="O33" s="7"/>
      <c r="P33" s="7"/>
      <c r="Q33" s="7"/>
      <c r="R33" s="7"/>
    </row>
    <row r="34" spans="1:18" ht="15" thickBot="1" x14ac:dyDescent="0.35">
      <c r="A34" s="1" t="s">
        <v>194</v>
      </c>
      <c r="B34" s="1" t="s">
        <v>195</v>
      </c>
      <c r="C34" s="1" t="s">
        <v>16</v>
      </c>
      <c r="D34" s="1" t="s">
        <v>23</v>
      </c>
      <c r="E34" s="2" t="s">
        <v>298</v>
      </c>
      <c r="F34" s="5">
        <v>42220</v>
      </c>
      <c r="G34" s="1" t="s">
        <v>292</v>
      </c>
      <c r="H34" s="14">
        <v>11900.9</v>
      </c>
      <c r="I34" s="14">
        <f>H34*0/100</f>
        <v>0</v>
      </c>
      <c r="J34" s="14">
        <f>H34-I34</f>
        <v>11900.9</v>
      </c>
      <c r="K34" s="14">
        <f>J34/9*3</f>
        <v>3966.9666666666662</v>
      </c>
      <c r="L34" s="14">
        <f>J34/9</f>
        <v>1322.3222222222221</v>
      </c>
      <c r="M34" s="14">
        <f>J34/9</f>
        <v>1322.3222222222221</v>
      </c>
      <c r="N34" s="14">
        <f>J34/9</f>
        <v>1322.3222222222221</v>
      </c>
      <c r="O34" s="14">
        <f>J34/9</f>
        <v>1322.3222222222221</v>
      </c>
      <c r="P34" s="14">
        <f>J34/9</f>
        <v>1322.3222222222221</v>
      </c>
      <c r="Q34" s="14">
        <f>J34/9</f>
        <v>1322.3222222222221</v>
      </c>
      <c r="R34" s="14">
        <f>K34+L34+M34+N34+O34+P34+Q34</f>
        <v>11900.899999999998</v>
      </c>
    </row>
    <row r="35" spans="1:18" ht="15" thickBot="1" x14ac:dyDescent="0.35">
      <c r="A35" s="1" t="s">
        <v>254</v>
      </c>
      <c r="B35" s="1" t="s">
        <v>255</v>
      </c>
      <c r="C35" s="1" t="s">
        <v>48</v>
      </c>
      <c r="D35" s="1" t="s">
        <v>6</v>
      </c>
      <c r="E35" s="2" t="s">
        <v>303</v>
      </c>
      <c r="F35" s="5">
        <v>41521</v>
      </c>
      <c r="G35" s="1" t="s">
        <v>296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thickBot="1" x14ac:dyDescent="0.35">
      <c r="A36" s="1" t="s">
        <v>256</v>
      </c>
      <c r="B36" s="1" t="s">
        <v>257</v>
      </c>
      <c r="C36" s="1" t="s">
        <v>48</v>
      </c>
      <c r="D36" s="1" t="s">
        <v>6</v>
      </c>
      <c r="E36" s="2" t="s">
        <v>303</v>
      </c>
      <c r="F36" s="5">
        <v>42222</v>
      </c>
      <c r="G36" s="1" t="s">
        <v>296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thickBot="1" x14ac:dyDescent="0.35">
      <c r="A37" s="1" t="s">
        <v>258</v>
      </c>
      <c r="B37" s="1" t="s">
        <v>259</v>
      </c>
      <c r="C37" s="1" t="s">
        <v>48</v>
      </c>
      <c r="D37" s="1" t="s">
        <v>6</v>
      </c>
      <c r="E37" s="2" t="s">
        <v>303</v>
      </c>
      <c r="F37" s="5">
        <v>41521</v>
      </c>
      <c r="G37" s="1" t="s">
        <v>296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thickBot="1" x14ac:dyDescent="0.35">
      <c r="A38" s="1" t="s">
        <v>260</v>
      </c>
      <c r="B38" s="1" t="s">
        <v>261</v>
      </c>
      <c r="C38" s="1" t="s">
        <v>11</v>
      </c>
      <c r="D38" s="1" t="s">
        <v>6</v>
      </c>
      <c r="E38" s="1" t="s">
        <v>293</v>
      </c>
      <c r="F38" s="5">
        <v>40792</v>
      </c>
      <c r="G38" s="1" t="s">
        <v>295</v>
      </c>
      <c r="H38" s="14">
        <v>18421.009999999998</v>
      </c>
      <c r="I38" s="14">
        <f>H38*50/100</f>
        <v>9210.5049999999992</v>
      </c>
      <c r="J38" s="14">
        <f>H38-I38</f>
        <v>9210.5049999999992</v>
      </c>
      <c r="K38" s="14">
        <f>J38/9*3</f>
        <v>3070.1683333333331</v>
      </c>
      <c r="L38" s="14">
        <f>J38/9</f>
        <v>1023.3894444444444</v>
      </c>
      <c r="M38" s="14">
        <f>J38/9</f>
        <v>1023.3894444444444</v>
      </c>
      <c r="N38" s="14">
        <f>J38/9</f>
        <v>1023.3894444444444</v>
      </c>
      <c r="O38" s="14">
        <f>J38/9</f>
        <v>1023.3894444444444</v>
      </c>
      <c r="P38" s="14">
        <f>J38/9</f>
        <v>1023.3894444444444</v>
      </c>
      <c r="Q38" s="14">
        <f>J38/9</f>
        <v>1023.3894444444444</v>
      </c>
      <c r="R38" s="14">
        <f>K38+L38+M38+N38+O38+P38+Q38</f>
        <v>9210.5049999999992</v>
      </c>
    </row>
    <row r="39" spans="1:18" ht="15" thickBot="1" x14ac:dyDescent="0.35">
      <c r="A39" s="1" t="s">
        <v>272</v>
      </c>
      <c r="B39" s="1" t="s">
        <v>273</v>
      </c>
      <c r="C39" s="1" t="s">
        <v>117</v>
      </c>
      <c r="D39" s="1" t="s">
        <v>6</v>
      </c>
      <c r="E39" s="1" t="s">
        <v>300</v>
      </c>
      <c r="F39" s="5">
        <v>41520</v>
      </c>
      <c r="G39" s="1" t="s">
        <v>295</v>
      </c>
      <c r="H39" s="14">
        <v>22358.36</v>
      </c>
      <c r="I39" s="14">
        <f>H39*50/100</f>
        <v>11179.18</v>
      </c>
      <c r="J39" s="14">
        <f>H39-I39</f>
        <v>11179.18</v>
      </c>
      <c r="K39" s="14">
        <f>J39/9*3</f>
        <v>3726.3933333333334</v>
      </c>
      <c r="L39" s="14">
        <f>J39/9</f>
        <v>1242.1311111111111</v>
      </c>
      <c r="M39" s="14">
        <f>J39/9</f>
        <v>1242.1311111111111</v>
      </c>
      <c r="N39" s="14">
        <f>J39/9</f>
        <v>1242.1311111111111</v>
      </c>
      <c r="O39" s="14">
        <f>J39/9</f>
        <v>1242.1311111111111</v>
      </c>
      <c r="P39" s="14">
        <f>J39/9</f>
        <v>1242.1311111111111</v>
      </c>
      <c r="Q39" s="14">
        <f>J39/9</f>
        <v>1242.1311111111111</v>
      </c>
      <c r="R39" s="14">
        <f>K39+L39+M39+N39+O39+P39+Q39</f>
        <v>11179.18</v>
      </c>
    </row>
    <row r="40" spans="1:18" ht="15" thickBot="1" x14ac:dyDescent="0.35">
      <c r="A40" s="1" t="s">
        <v>274</v>
      </c>
      <c r="B40" s="1" t="s">
        <v>275</v>
      </c>
      <c r="C40" s="1" t="s">
        <v>276</v>
      </c>
      <c r="D40" s="1" t="s">
        <v>23</v>
      </c>
      <c r="E40" s="2" t="s">
        <v>305</v>
      </c>
      <c r="F40" s="5">
        <v>42219</v>
      </c>
      <c r="G40" s="1" t="s">
        <v>295</v>
      </c>
      <c r="H40" s="14">
        <v>5336.5</v>
      </c>
      <c r="I40" s="14">
        <f>H40*50/100</f>
        <v>2668.25</v>
      </c>
      <c r="J40" s="14">
        <f>H40-I40</f>
        <v>2668.25</v>
      </c>
      <c r="K40" s="14">
        <f>J40/9*3</f>
        <v>889.41666666666674</v>
      </c>
      <c r="L40" s="14">
        <f>J40/9</f>
        <v>296.47222222222223</v>
      </c>
      <c r="M40" s="14">
        <f>J40/9</f>
        <v>296.47222222222223</v>
      </c>
      <c r="N40" s="14">
        <f>J40/9</f>
        <v>296.47222222222223</v>
      </c>
      <c r="O40" s="14">
        <f>J40/9</f>
        <v>296.47222222222223</v>
      </c>
      <c r="P40" s="14">
        <f>J40/9</f>
        <v>296.47222222222223</v>
      </c>
      <c r="Q40" s="14">
        <f>J40/9</f>
        <v>296.47222222222223</v>
      </c>
      <c r="R40" s="14">
        <f>K40+L40+M40+N40+O40+P40+Q40</f>
        <v>2668.25</v>
      </c>
    </row>
    <row r="41" spans="1:18" ht="15" thickBot="1" x14ac:dyDescent="0.35">
      <c r="A41" s="1" t="s">
        <v>277</v>
      </c>
      <c r="B41" s="1" t="s">
        <v>278</v>
      </c>
      <c r="C41" s="1" t="s">
        <v>276</v>
      </c>
      <c r="D41" s="1" t="s">
        <v>23</v>
      </c>
      <c r="E41" s="2" t="s">
        <v>305</v>
      </c>
      <c r="F41" s="5">
        <v>41523</v>
      </c>
      <c r="G41" s="1" t="s">
        <v>292</v>
      </c>
      <c r="H41" s="14">
        <v>5409.5</v>
      </c>
      <c r="I41" s="14">
        <f t="shared" ref="I41" si="39">H41*0/100</f>
        <v>0</v>
      </c>
      <c r="J41" s="14">
        <f t="shared" ref="J41:J45" si="40">H41-I41</f>
        <v>5409.5</v>
      </c>
      <c r="K41" s="14">
        <f t="shared" ref="K41:K57" si="41">J41/9*3</f>
        <v>1803.1666666666665</v>
      </c>
      <c r="L41" s="14">
        <f t="shared" ref="L41:L46" si="42">J41/9</f>
        <v>601.05555555555554</v>
      </c>
      <c r="M41" s="14">
        <f t="shared" ref="M41:M46" si="43">J41/9</f>
        <v>601.05555555555554</v>
      </c>
      <c r="N41" s="14">
        <f t="shared" ref="N41:N46" si="44">J41/9</f>
        <v>601.05555555555554</v>
      </c>
      <c r="O41" s="14">
        <f t="shared" ref="O41:O46" si="45">J41/9</f>
        <v>601.05555555555554</v>
      </c>
      <c r="P41" s="14">
        <f t="shared" ref="P41:P46" si="46">J41/9</f>
        <v>601.05555555555554</v>
      </c>
      <c r="Q41" s="14">
        <f t="shared" ref="Q41:Q46" si="47">J41/9</f>
        <v>601.05555555555554</v>
      </c>
      <c r="R41" s="14">
        <f t="shared" ref="R41:R46" si="48">K41+L41+M41+N41+O41+P41+Q41</f>
        <v>5409.5</v>
      </c>
    </row>
    <row r="42" spans="1:18" ht="15" thickBot="1" x14ac:dyDescent="0.35">
      <c r="A42" s="1" t="s">
        <v>279</v>
      </c>
      <c r="B42" s="1" t="s">
        <v>280</v>
      </c>
      <c r="C42" s="1" t="s">
        <v>276</v>
      </c>
      <c r="D42" s="1" t="s">
        <v>23</v>
      </c>
      <c r="E42" s="2" t="s">
        <v>305</v>
      </c>
      <c r="F42" s="5">
        <v>42219</v>
      </c>
      <c r="G42" s="1" t="s">
        <v>295</v>
      </c>
      <c r="H42" s="14">
        <v>5336.5</v>
      </c>
      <c r="I42" s="14">
        <f>H42*50/100</f>
        <v>2668.25</v>
      </c>
      <c r="J42" s="14">
        <f t="shared" si="40"/>
        <v>2668.25</v>
      </c>
      <c r="K42" s="14">
        <f t="shared" si="41"/>
        <v>889.41666666666674</v>
      </c>
      <c r="L42" s="14">
        <f t="shared" si="42"/>
        <v>296.47222222222223</v>
      </c>
      <c r="M42" s="14">
        <f t="shared" si="43"/>
        <v>296.47222222222223</v>
      </c>
      <c r="N42" s="14">
        <f t="shared" si="44"/>
        <v>296.47222222222223</v>
      </c>
      <c r="O42" s="14">
        <f t="shared" si="45"/>
        <v>296.47222222222223</v>
      </c>
      <c r="P42" s="14">
        <f t="shared" si="46"/>
        <v>296.47222222222223</v>
      </c>
      <c r="Q42" s="14">
        <f t="shared" si="47"/>
        <v>296.47222222222223</v>
      </c>
      <c r="R42" s="14">
        <f t="shared" si="48"/>
        <v>2668.25</v>
      </c>
    </row>
    <row r="43" spans="1:18" ht="15" thickBot="1" x14ac:dyDescent="0.35">
      <c r="A43" s="1" t="s">
        <v>281</v>
      </c>
      <c r="B43" s="1" t="s">
        <v>282</v>
      </c>
      <c r="C43" s="1" t="s">
        <v>276</v>
      </c>
      <c r="D43" s="1" t="s">
        <v>23</v>
      </c>
      <c r="E43" s="2" t="s">
        <v>305</v>
      </c>
      <c r="F43" s="5">
        <v>42219</v>
      </c>
      <c r="G43" s="1" t="s">
        <v>295</v>
      </c>
      <c r="H43" s="14">
        <v>5336.5</v>
      </c>
      <c r="I43" s="14">
        <f>H43*50/100</f>
        <v>2668.25</v>
      </c>
      <c r="J43" s="14">
        <f t="shared" si="40"/>
        <v>2668.25</v>
      </c>
      <c r="K43" s="14">
        <f t="shared" si="41"/>
        <v>889.41666666666674</v>
      </c>
      <c r="L43" s="14">
        <f t="shared" si="42"/>
        <v>296.47222222222223</v>
      </c>
      <c r="M43" s="14">
        <f t="shared" si="43"/>
        <v>296.47222222222223</v>
      </c>
      <c r="N43" s="14">
        <f t="shared" si="44"/>
        <v>296.47222222222223</v>
      </c>
      <c r="O43" s="14">
        <f t="shared" si="45"/>
        <v>296.47222222222223</v>
      </c>
      <c r="P43" s="14">
        <f t="shared" si="46"/>
        <v>296.47222222222223</v>
      </c>
      <c r="Q43" s="14">
        <f t="shared" si="47"/>
        <v>296.47222222222223</v>
      </c>
      <c r="R43" s="14">
        <f t="shared" si="48"/>
        <v>2668.25</v>
      </c>
    </row>
    <row r="44" spans="1:18" ht="15" thickBot="1" x14ac:dyDescent="0.35">
      <c r="A44" s="1" t="s">
        <v>283</v>
      </c>
      <c r="B44" s="1" t="s">
        <v>284</v>
      </c>
      <c r="C44" s="1" t="s">
        <v>276</v>
      </c>
      <c r="D44" s="1" t="s">
        <v>23</v>
      </c>
      <c r="E44" s="2" t="s">
        <v>305</v>
      </c>
      <c r="F44" s="5">
        <v>42250</v>
      </c>
      <c r="G44" s="2" t="s">
        <v>297</v>
      </c>
      <c r="H44" s="14">
        <v>5336.5</v>
      </c>
      <c r="I44" s="14">
        <f>H44*25/100</f>
        <v>1334.125</v>
      </c>
      <c r="J44" s="14">
        <f t="shared" si="40"/>
        <v>4002.375</v>
      </c>
      <c r="K44" s="14">
        <f t="shared" si="41"/>
        <v>1334.125</v>
      </c>
      <c r="L44" s="14">
        <f t="shared" si="42"/>
        <v>444.70833333333331</v>
      </c>
      <c r="M44" s="14">
        <f t="shared" si="43"/>
        <v>444.70833333333331</v>
      </c>
      <c r="N44" s="14">
        <f t="shared" si="44"/>
        <v>444.70833333333331</v>
      </c>
      <c r="O44" s="14">
        <f t="shared" si="45"/>
        <v>444.70833333333331</v>
      </c>
      <c r="P44" s="14">
        <f t="shared" si="46"/>
        <v>444.70833333333331</v>
      </c>
      <c r="Q44" s="14">
        <f t="shared" si="47"/>
        <v>444.70833333333331</v>
      </c>
      <c r="R44" s="14">
        <f t="shared" si="48"/>
        <v>4002.3750000000005</v>
      </c>
    </row>
    <row r="45" spans="1:18" ht="15" thickBot="1" x14ac:dyDescent="0.35">
      <c r="A45" s="1" t="s">
        <v>285</v>
      </c>
      <c r="B45" s="1" t="s">
        <v>286</v>
      </c>
      <c r="C45" s="1" t="s">
        <v>276</v>
      </c>
      <c r="D45" s="1" t="s">
        <v>23</v>
      </c>
      <c r="E45" s="2" t="s">
        <v>305</v>
      </c>
      <c r="F45" s="5">
        <v>42219</v>
      </c>
      <c r="G45" s="1" t="s">
        <v>295</v>
      </c>
      <c r="H45" s="14">
        <v>5336.5</v>
      </c>
      <c r="I45" s="14">
        <f>H45*50/100</f>
        <v>2668.25</v>
      </c>
      <c r="J45" s="14">
        <f t="shared" si="40"/>
        <v>2668.25</v>
      </c>
      <c r="K45" s="14">
        <f t="shared" si="41"/>
        <v>889.41666666666674</v>
      </c>
      <c r="L45" s="14">
        <f t="shared" si="42"/>
        <v>296.47222222222223</v>
      </c>
      <c r="M45" s="14">
        <f t="shared" si="43"/>
        <v>296.47222222222223</v>
      </c>
      <c r="N45" s="14">
        <f t="shared" si="44"/>
        <v>296.47222222222223</v>
      </c>
      <c r="O45" s="14">
        <f t="shared" si="45"/>
        <v>296.47222222222223</v>
      </c>
      <c r="P45" s="14">
        <f t="shared" si="46"/>
        <v>296.47222222222223</v>
      </c>
      <c r="Q45" s="14">
        <f t="shared" si="47"/>
        <v>296.47222222222223</v>
      </c>
      <c r="R45" s="14">
        <f t="shared" si="48"/>
        <v>2668.25</v>
      </c>
    </row>
    <row r="46" spans="1:18" ht="15" thickBot="1" x14ac:dyDescent="0.35">
      <c r="A46" s="1" t="s">
        <v>222</v>
      </c>
      <c r="B46" s="1" t="s">
        <v>223</v>
      </c>
      <c r="C46" s="1" t="s">
        <v>290</v>
      </c>
      <c r="D46" s="1" t="s">
        <v>23</v>
      </c>
      <c r="E46" s="1" t="s">
        <v>291</v>
      </c>
      <c r="F46" s="5">
        <v>41897</v>
      </c>
      <c r="G46" s="1" t="s">
        <v>292</v>
      </c>
      <c r="H46" s="14" t="s">
        <v>321</v>
      </c>
      <c r="I46" s="14" t="e">
        <f>H46*0/100</f>
        <v>#VALUE!</v>
      </c>
      <c r="J46" s="14" t="e">
        <f>H46-I46</f>
        <v>#VALUE!</v>
      </c>
      <c r="K46" s="14" t="e">
        <f t="shared" si="41"/>
        <v>#VALUE!</v>
      </c>
      <c r="L46" s="14" t="e">
        <f t="shared" si="42"/>
        <v>#VALUE!</v>
      </c>
      <c r="M46" s="14" t="e">
        <f t="shared" si="43"/>
        <v>#VALUE!</v>
      </c>
      <c r="N46" s="14" t="e">
        <f t="shared" si="44"/>
        <v>#VALUE!</v>
      </c>
      <c r="O46" s="14" t="e">
        <f t="shared" si="45"/>
        <v>#VALUE!</v>
      </c>
      <c r="P46" s="14" t="e">
        <f t="shared" si="46"/>
        <v>#VALUE!</v>
      </c>
      <c r="Q46" s="14" t="e">
        <f t="shared" si="47"/>
        <v>#VALUE!</v>
      </c>
      <c r="R46" s="14" t="e">
        <f t="shared" si="48"/>
        <v>#VALUE!</v>
      </c>
    </row>
    <row r="47" spans="1:18" ht="15" thickBot="1" x14ac:dyDescent="0.35">
      <c r="A47" s="1" t="s">
        <v>198</v>
      </c>
      <c r="B47" s="1" t="s">
        <v>199</v>
      </c>
      <c r="C47" s="1" t="s">
        <v>290</v>
      </c>
      <c r="D47" s="1" t="s">
        <v>23</v>
      </c>
      <c r="E47" s="1" t="s">
        <v>291</v>
      </c>
      <c r="F47" s="5">
        <v>41892</v>
      </c>
      <c r="G47" s="1" t="s">
        <v>292</v>
      </c>
      <c r="H47" s="14">
        <v>23186.76</v>
      </c>
      <c r="I47" s="14">
        <f t="shared" ref="I47:I52" si="49">H47*0/100</f>
        <v>0</v>
      </c>
      <c r="J47" s="14">
        <f t="shared" ref="J47:J52" si="50">H47-I47</f>
        <v>23186.76</v>
      </c>
      <c r="K47" s="14">
        <f t="shared" si="41"/>
        <v>7728.9199999999992</v>
      </c>
      <c r="L47" s="14">
        <f t="shared" ref="L47:L52" si="51">J47/9</f>
        <v>2576.3066666666664</v>
      </c>
      <c r="M47" s="14">
        <f t="shared" ref="M47:M52" si="52">J47/9</f>
        <v>2576.3066666666664</v>
      </c>
      <c r="N47" s="14">
        <f t="shared" ref="N47:N52" si="53">J47/9</f>
        <v>2576.3066666666664</v>
      </c>
      <c r="O47" s="14">
        <f t="shared" ref="O47:O52" si="54">J47/9</f>
        <v>2576.3066666666664</v>
      </c>
      <c r="P47" s="14">
        <f t="shared" ref="P47:P52" si="55">J47/9</f>
        <v>2576.3066666666664</v>
      </c>
      <c r="Q47" s="14">
        <f t="shared" ref="Q47:Q52" si="56">J47/9</f>
        <v>2576.3066666666664</v>
      </c>
      <c r="R47" s="14">
        <f t="shared" ref="R47:R52" si="57">K47+L47+M47+N47+O47+P47+Q47</f>
        <v>23186.760000000002</v>
      </c>
    </row>
    <row r="48" spans="1:18" ht="15" thickBot="1" x14ac:dyDescent="0.35">
      <c r="A48" s="1" t="s">
        <v>234</v>
      </c>
      <c r="B48" s="1" t="s">
        <v>235</v>
      </c>
      <c r="C48" s="1" t="s">
        <v>290</v>
      </c>
      <c r="D48" s="1" t="s">
        <v>23</v>
      </c>
      <c r="E48" s="1" t="s">
        <v>291</v>
      </c>
      <c r="F48" s="5">
        <v>41556</v>
      </c>
      <c r="G48" s="1" t="s">
        <v>292</v>
      </c>
      <c r="H48" s="14">
        <v>23010.84</v>
      </c>
      <c r="I48" s="14">
        <f t="shared" si="49"/>
        <v>0</v>
      </c>
      <c r="J48" s="14">
        <f t="shared" si="50"/>
        <v>23010.84</v>
      </c>
      <c r="K48" s="14">
        <f t="shared" si="41"/>
        <v>7670.2800000000007</v>
      </c>
      <c r="L48" s="14">
        <f t="shared" si="51"/>
        <v>2556.7600000000002</v>
      </c>
      <c r="M48" s="14">
        <f t="shared" si="52"/>
        <v>2556.7600000000002</v>
      </c>
      <c r="N48" s="14">
        <f t="shared" si="53"/>
        <v>2556.7600000000002</v>
      </c>
      <c r="O48" s="14">
        <f t="shared" si="54"/>
        <v>2556.7600000000002</v>
      </c>
      <c r="P48" s="14">
        <f t="shared" si="55"/>
        <v>2556.7600000000002</v>
      </c>
      <c r="Q48" s="14">
        <f t="shared" si="56"/>
        <v>2556.7600000000002</v>
      </c>
      <c r="R48" s="14">
        <f t="shared" si="57"/>
        <v>23010.840000000004</v>
      </c>
    </row>
    <row r="49" spans="1:18" ht="15" thickBot="1" x14ac:dyDescent="0.35">
      <c r="A49" s="1" t="s">
        <v>240</v>
      </c>
      <c r="B49" s="1" t="s">
        <v>241</v>
      </c>
      <c r="C49" s="1" t="s">
        <v>290</v>
      </c>
      <c r="D49" s="1" t="s">
        <v>23</v>
      </c>
      <c r="E49" s="1" t="s">
        <v>291</v>
      </c>
      <c r="F49" s="5">
        <v>41520</v>
      </c>
      <c r="G49" s="1" t="s">
        <v>292</v>
      </c>
      <c r="H49" s="14">
        <v>23010.84</v>
      </c>
      <c r="I49" s="14">
        <f t="shared" si="49"/>
        <v>0</v>
      </c>
      <c r="J49" s="14">
        <f t="shared" si="50"/>
        <v>23010.84</v>
      </c>
      <c r="K49" s="14">
        <f t="shared" si="41"/>
        <v>7670.2800000000007</v>
      </c>
      <c r="L49" s="14">
        <f t="shared" si="51"/>
        <v>2556.7600000000002</v>
      </c>
      <c r="M49" s="14">
        <f t="shared" si="52"/>
        <v>2556.7600000000002</v>
      </c>
      <c r="N49" s="14">
        <f t="shared" si="53"/>
        <v>2556.7600000000002</v>
      </c>
      <c r="O49" s="14">
        <f t="shared" si="54"/>
        <v>2556.7600000000002</v>
      </c>
      <c r="P49" s="14">
        <f t="shared" si="55"/>
        <v>2556.7600000000002</v>
      </c>
      <c r="Q49" s="14">
        <f t="shared" si="56"/>
        <v>2556.7600000000002</v>
      </c>
      <c r="R49" s="14">
        <f t="shared" si="57"/>
        <v>23010.840000000004</v>
      </c>
    </row>
    <row r="50" spans="1:18" ht="15" thickBot="1" x14ac:dyDescent="0.35">
      <c r="A50" s="1" t="s">
        <v>190</v>
      </c>
      <c r="B50" s="1" t="s">
        <v>191</v>
      </c>
      <c r="C50" s="1" t="s">
        <v>290</v>
      </c>
      <c r="D50" s="1" t="s">
        <v>23</v>
      </c>
      <c r="E50" s="1" t="s">
        <v>291</v>
      </c>
      <c r="F50" s="5">
        <v>41890</v>
      </c>
      <c r="G50" s="1" t="s">
        <v>292</v>
      </c>
      <c r="H50" s="14">
        <v>23186.76</v>
      </c>
      <c r="I50" s="14">
        <f t="shared" si="49"/>
        <v>0</v>
      </c>
      <c r="J50" s="14">
        <f t="shared" si="50"/>
        <v>23186.76</v>
      </c>
      <c r="K50" s="14">
        <f t="shared" si="41"/>
        <v>7728.9199999999992</v>
      </c>
      <c r="L50" s="14">
        <f t="shared" si="51"/>
        <v>2576.3066666666664</v>
      </c>
      <c r="M50" s="14">
        <f t="shared" si="52"/>
        <v>2576.3066666666664</v>
      </c>
      <c r="N50" s="14">
        <f t="shared" si="53"/>
        <v>2576.3066666666664</v>
      </c>
      <c r="O50" s="14">
        <f t="shared" si="54"/>
        <v>2576.3066666666664</v>
      </c>
      <c r="P50" s="14">
        <f t="shared" si="55"/>
        <v>2576.3066666666664</v>
      </c>
      <c r="Q50" s="14">
        <f t="shared" si="56"/>
        <v>2576.3066666666664</v>
      </c>
      <c r="R50" s="14">
        <f t="shared" si="57"/>
        <v>23186.760000000002</v>
      </c>
    </row>
    <row r="51" spans="1:18" ht="15" thickBot="1" x14ac:dyDescent="0.35">
      <c r="A51" s="1" t="s">
        <v>204</v>
      </c>
      <c r="B51" s="1" t="s">
        <v>205</v>
      </c>
      <c r="C51" s="1" t="s">
        <v>290</v>
      </c>
      <c r="D51" s="1" t="s">
        <v>23</v>
      </c>
      <c r="E51" s="1" t="s">
        <v>291</v>
      </c>
      <c r="F51" s="5">
        <v>41892</v>
      </c>
      <c r="G51" s="1" t="s">
        <v>292</v>
      </c>
      <c r="H51" s="14">
        <v>23186.76</v>
      </c>
      <c r="I51" s="14">
        <f t="shared" si="49"/>
        <v>0</v>
      </c>
      <c r="J51" s="14">
        <f t="shared" si="50"/>
        <v>23186.76</v>
      </c>
      <c r="K51" s="14">
        <f t="shared" si="41"/>
        <v>7728.9199999999992</v>
      </c>
      <c r="L51" s="14">
        <f t="shared" si="51"/>
        <v>2576.3066666666664</v>
      </c>
      <c r="M51" s="14">
        <f t="shared" si="52"/>
        <v>2576.3066666666664</v>
      </c>
      <c r="N51" s="14">
        <f t="shared" si="53"/>
        <v>2576.3066666666664</v>
      </c>
      <c r="O51" s="14">
        <f t="shared" si="54"/>
        <v>2576.3066666666664</v>
      </c>
      <c r="P51" s="14">
        <f t="shared" si="55"/>
        <v>2576.3066666666664</v>
      </c>
      <c r="Q51" s="14">
        <f t="shared" si="56"/>
        <v>2576.3066666666664</v>
      </c>
      <c r="R51" s="14">
        <f t="shared" si="57"/>
        <v>23186.760000000002</v>
      </c>
    </row>
    <row r="52" spans="1:18" ht="15" thickBot="1" x14ac:dyDescent="0.35">
      <c r="A52" s="1" t="s">
        <v>212</v>
      </c>
      <c r="B52" s="1" t="s">
        <v>213</v>
      </c>
      <c r="C52" s="1" t="s">
        <v>290</v>
      </c>
      <c r="D52" s="1" t="s">
        <v>23</v>
      </c>
      <c r="E52" s="1" t="s">
        <v>291</v>
      </c>
      <c r="F52" s="5">
        <v>41519</v>
      </c>
      <c r="G52" s="1" t="s">
        <v>292</v>
      </c>
      <c r="H52" s="14">
        <v>23010.84</v>
      </c>
      <c r="I52" s="14">
        <f t="shared" si="49"/>
        <v>0</v>
      </c>
      <c r="J52" s="14">
        <f t="shared" si="50"/>
        <v>23010.84</v>
      </c>
      <c r="K52" s="14">
        <f t="shared" si="41"/>
        <v>7670.2800000000007</v>
      </c>
      <c r="L52" s="14">
        <f t="shared" si="51"/>
        <v>2556.7600000000002</v>
      </c>
      <c r="M52" s="14">
        <f t="shared" si="52"/>
        <v>2556.7600000000002</v>
      </c>
      <c r="N52" s="14">
        <f t="shared" si="53"/>
        <v>2556.7600000000002</v>
      </c>
      <c r="O52" s="14">
        <f t="shared" si="54"/>
        <v>2556.7600000000002</v>
      </c>
      <c r="P52" s="14">
        <f t="shared" si="55"/>
        <v>2556.7600000000002</v>
      </c>
      <c r="Q52" s="14">
        <f t="shared" si="56"/>
        <v>2556.7600000000002</v>
      </c>
      <c r="R52" s="14">
        <f t="shared" si="57"/>
        <v>23010.840000000004</v>
      </c>
    </row>
    <row r="53" spans="1:18" ht="15" thickBot="1" x14ac:dyDescent="0.35">
      <c r="A53" s="1" t="s">
        <v>226</v>
      </c>
      <c r="B53" s="1" t="s">
        <v>227</v>
      </c>
      <c r="C53" s="1" t="s">
        <v>290</v>
      </c>
      <c r="D53" s="1" t="s">
        <v>23</v>
      </c>
      <c r="E53" s="1" t="s">
        <v>293</v>
      </c>
      <c r="F53" s="5">
        <v>42408</v>
      </c>
      <c r="G53" s="1" t="s">
        <v>292</v>
      </c>
      <c r="H53" s="13">
        <v>23338.799999999999</v>
      </c>
      <c r="I53" s="14">
        <f>H53*0/100</f>
        <v>0</v>
      </c>
      <c r="J53" s="14">
        <f>H53-I53</f>
        <v>23338.799999999999</v>
      </c>
      <c r="K53" s="14">
        <f>J53/9*3</f>
        <v>7779.5999999999995</v>
      </c>
      <c r="L53" s="14">
        <f>J53/9</f>
        <v>2593.1999999999998</v>
      </c>
      <c r="M53" s="14">
        <f>J53/9</f>
        <v>2593.1999999999998</v>
      </c>
      <c r="N53" s="14">
        <f>J53/9</f>
        <v>2593.1999999999998</v>
      </c>
      <c r="O53" s="14">
        <f>J53/9</f>
        <v>2593.1999999999998</v>
      </c>
      <c r="P53" s="14">
        <f>J53/9</f>
        <v>2593.1999999999998</v>
      </c>
      <c r="Q53" s="14">
        <f>J53/9</f>
        <v>2593.1999999999998</v>
      </c>
      <c r="R53" s="14">
        <f>K53+L53+M53+N53+O53+P53+Q53</f>
        <v>23338.800000000003</v>
      </c>
    </row>
    <row r="54" spans="1:18" ht="15" thickBot="1" x14ac:dyDescent="0.35">
      <c r="A54" s="1" t="s">
        <v>244</v>
      </c>
      <c r="B54" s="1" t="s">
        <v>245</v>
      </c>
      <c r="C54" s="1" t="s">
        <v>290</v>
      </c>
      <c r="D54" s="1" t="s">
        <v>23</v>
      </c>
      <c r="E54" s="1" t="s">
        <v>291</v>
      </c>
      <c r="F54" s="5">
        <v>41521</v>
      </c>
      <c r="G54" s="1" t="s">
        <v>292</v>
      </c>
      <c r="H54" s="14">
        <v>23010.84</v>
      </c>
      <c r="I54" s="14">
        <f t="shared" ref="I54:I57" si="58">H54*0/100</f>
        <v>0</v>
      </c>
      <c r="J54" s="14">
        <f t="shared" ref="J54:J57" si="59">H54-I54</f>
        <v>23010.84</v>
      </c>
      <c r="K54" s="14">
        <f t="shared" si="41"/>
        <v>7670.2800000000007</v>
      </c>
      <c r="L54" s="14">
        <f t="shared" ref="L54:L57" si="60">J54/9</f>
        <v>2556.7600000000002</v>
      </c>
      <c r="M54" s="14">
        <f t="shared" ref="M54:M57" si="61">J54/9</f>
        <v>2556.7600000000002</v>
      </c>
      <c r="N54" s="14">
        <f t="shared" ref="N54:N57" si="62">J54/9</f>
        <v>2556.7600000000002</v>
      </c>
      <c r="O54" s="14">
        <f t="shared" ref="O54:O57" si="63">J54/9</f>
        <v>2556.7600000000002</v>
      </c>
      <c r="P54" s="14">
        <f t="shared" ref="P54:P57" si="64">J54/9</f>
        <v>2556.7600000000002</v>
      </c>
      <c r="Q54" s="14">
        <f t="shared" ref="Q54:Q57" si="65">J54/9</f>
        <v>2556.7600000000002</v>
      </c>
      <c r="R54" s="14">
        <f t="shared" ref="R54:R57" si="66">K54+L54+M54+N54+O54+P54+Q54</f>
        <v>23010.840000000004</v>
      </c>
    </row>
    <row r="55" spans="1:18" ht="15" thickBot="1" x14ac:dyDescent="0.35">
      <c r="A55" s="1" t="s">
        <v>178</v>
      </c>
      <c r="B55" s="1" t="s">
        <v>179</v>
      </c>
      <c r="C55" s="1" t="s">
        <v>290</v>
      </c>
      <c r="D55" s="1" t="s">
        <v>23</v>
      </c>
      <c r="E55" s="1" t="s">
        <v>291</v>
      </c>
      <c r="F55" s="5">
        <v>41520</v>
      </c>
      <c r="G55" s="1" t="s">
        <v>292</v>
      </c>
      <c r="H55" s="14">
        <v>23010.84</v>
      </c>
      <c r="I55" s="14">
        <f t="shared" si="58"/>
        <v>0</v>
      </c>
      <c r="J55" s="14">
        <f t="shared" si="59"/>
        <v>23010.84</v>
      </c>
      <c r="K55" s="14">
        <f t="shared" si="41"/>
        <v>7670.2800000000007</v>
      </c>
      <c r="L55" s="14">
        <f t="shared" si="60"/>
        <v>2556.7600000000002</v>
      </c>
      <c r="M55" s="14">
        <f t="shared" si="61"/>
        <v>2556.7600000000002</v>
      </c>
      <c r="N55" s="14">
        <f t="shared" si="62"/>
        <v>2556.7600000000002</v>
      </c>
      <c r="O55" s="14">
        <f t="shared" si="63"/>
        <v>2556.7600000000002</v>
      </c>
      <c r="P55" s="14">
        <f t="shared" si="64"/>
        <v>2556.7600000000002</v>
      </c>
      <c r="Q55" s="14">
        <f t="shared" si="65"/>
        <v>2556.7600000000002</v>
      </c>
      <c r="R55" s="14">
        <f t="shared" si="66"/>
        <v>23010.840000000004</v>
      </c>
    </row>
    <row r="56" spans="1:18" ht="15" thickBot="1" x14ac:dyDescent="0.35">
      <c r="A56" s="1" t="s">
        <v>184</v>
      </c>
      <c r="B56" s="1" t="s">
        <v>185</v>
      </c>
      <c r="C56" s="1" t="s">
        <v>290</v>
      </c>
      <c r="D56" s="1" t="s">
        <v>23</v>
      </c>
      <c r="E56" s="1" t="s">
        <v>291</v>
      </c>
      <c r="F56" s="5">
        <v>41891</v>
      </c>
      <c r="G56" s="1" t="s">
        <v>292</v>
      </c>
      <c r="H56" s="14">
        <v>3850.9</v>
      </c>
      <c r="I56" s="14">
        <f t="shared" si="58"/>
        <v>0</v>
      </c>
      <c r="J56" s="14">
        <f t="shared" si="59"/>
        <v>3850.9</v>
      </c>
      <c r="K56" s="14">
        <f t="shared" si="41"/>
        <v>1283.6333333333334</v>
      </c>
      <c r="L56" s="14">
        <f t="shared" si="60"/>
        <v>427.87777777777779</v>
      </c>
      <c r="M56" s="14">
        <f t="shared" si="61"/>
        <v>427.87777777777779</v>
      </c>
      <c r="N56" s="14">
        <f t="shared" si="62"/>
        <v>427.87777777777779</v>
      </c>
      <c r="O56" s="14">
        <f t="shared" si="63"/>
        <v>427.87777777777779</v>
      </c>
      <c r="P56" s="14">
        <f t="shared" si="64"/>
        <v>427.87777777777779</v>
      </c>
      <c r="Q56" s="14">
        <f t="shared" si="65"/>
        <v>427.87777777777779</v>
      </c>
      <c r="R56" s="14">
        <f t="shared" si="66"/>
        <v>3850.9</v>
      </c>
    </row>
    <row r="57" spans="1:18" ht="15" thickBot="1" x14ac:dyDescent="0.35">
      <c r="A57" s="1" t="s">
        <v>188</v>
      </c>
      <c r="B57" s="1" t="s">
        <v>189</v>
      </c>
      <c r="C57" s="1" t="s">
        <v>290</v>
      </c>
      <c r="D57" s="1" t="s">
        <v>23</v>
      </c>
      <c r="E57" s="1" t="s">
        <v>291</v>
      </c>
      <c r="F57" s="5">
        <v>41892</v>
      </c>
      <c r="G57" s="1" t="s">
        <v>292</v>
      </c>
      <c r="H57" s="14" t="s">
        <v>321</v>
      </c>
      <c r="I57" s="14" t="e">
        <f t="shared" si="58"/>
        <v>#VALUE!</v>
      </c>
      <c r="J57" s="14" t="e">
        <f t="shared" si="59"/>
        <v>#VALUE!</v>
      </c>
      <c r="K57" s="14" t="e">
        <f t="shared" si="41"/>
        <v>#VALUE!</v>
      </c>
      <c r="L57" s="14" t="e">
        <f t="shared" si="60"/>
        <v>#VALUE!</v>
      </c>
      <c r="M57" s="14" t="e">
        <f t="shared" si="61"/>
        <v>#VALUE!</v>
      </c>
      <c r="N57" s="14" t="e">
        <f t="shared" si="62"/>
        <v>#VALUE!</v>
      </c>
      <c r="O57" s="14" t="e">
        <f t="shared" si="63"/>
        <v>#VALUE!</v>
      </c>
      <c r="P57" s="14" t="e">
        <f t="shared" si="64"/>
        <v>#VALUE!</v>
      </c>
      <c r="Q57" s="14" t="e">
        <f t="shared" si="65"/>
        <v>#VALUE!</v>
      </c>
      <c r="R57" s="14" t="e">
        <f t="shared" si="66"/>
        <v>#VALUE!</v>
      </c>
    </row>
    <row r="58" spans="1:18" ht="15" thickBot="1" x14ac:dyDescent="0.35">
      <c r="A58" s="1" t="s">
        <v>202</v>
      </c>
      <c r="B58" s="1" t="s">
        <v>203</v>
      </c>
      <c r="C58" s="1" t="s">
        <v>290</v>
      </c>
      <c r="D58" s="1" t="s">
        <v>23</v>
      </c>
      <c r="E58" s="1" t="s">
        <v>294</v>
      </c>
      <c r="F58" s="5">
        <v>42264</v>
      </c>
      <c r="G58" s="1" t="s">
        <v>295</v>
      </c>
      <c r="H58" s="14">
        <v>26148.85</v>
      </c>
      <c r="I58" s="14">
        <f>H58*50/100</f>
        <v>13074.424999999999</v>
      </c>
      <c r="J58" s="14">
        <f>H58-I58</f>
        <v>13074.424999999999</v>
      </c>
      <c r="K58" s="14">
        <f>J58/9*3</f>
        <v>4358.1416666666664</v>
      </c>
      <c r="L58" s="14">
        <f>J58/9</f>
        <v>1452.7138888888887</v>
      </c>
      <c r="M58" s="14">
        <f>J58/9</f>
        <v>1452.7138888888887</v>
      </c>
      <c r="N58" s="14">
        <f>J58/9</f>
        <v>1452.7138888888887</v>
      </c>
      <c r="O58" s="14">
        <f>J58/9</f>
        <v>1452.7138888888887</v>
      </c>
      <c r="P58" s="14">
        <f>J58/9</f>
        <v>1452.7138888888887</v>
      </c>
      <c r="Q58" s="14">
        <f>J58/9</f>
        <v>1452.7138888888887</v>
      </c>
      <c r="R58" s="14">
        <f>K58+L58+M58+N58+O58+P58+Q58</f>
        <v>13074.425000000001</v>
      </c>
    </row>
    <row r="59" spans="1:18" ht="15" thickBot="1" x14ac:dyDescent="0.35">
      <c r="A59" s="1" t="s">
        <v>206</v>
      </c>
      <c r="B59" s="1" t="s">
        <v>207</v>
      </c>
      <c r="C59" s="1" t="s">
        <v>290</v>
      </c>
      <c r="D59" s="1" t="s">
        <v>23</v>
      </c>
      <c r="E59" s="1" t="s">
        <v>293</v>
      </c>
      <c r="F59" s="5">
        <v>40798</v>
      </c>
      <c r="G59" s="1" t="s">
        <v>292</v>
      </c>
      <c r="H59" s="14">
        <v>23537.96</v>
      </c>
      <c r="I59" s="14">
        <f>H59*0/100</f>
        <v>0</v>
      </c>
      <c r="J59" s="14">
        <f>H59-I59</f>
        <v>23537.96</v>
      </c>
      <c r="K59" s="14">
        <f>J59/9*3</f>
        <v>7845.9866666666658</v>
      </c>
      <c r="L59" s="14">
        <f>J59/9</f>
        <v>2615.3288888888887</v>
      </c>
      <c r="M59" s="14">
        <f>J59/9</f>
        <v>2615.3288888888887</v>
      </c>
      <c r="N59" s="14">
        <f>J59/9</f>
        <v>2615.3288888888887</v>
      </c>
      <c r="O59" s="14">
        <f>J59/9</f>
        <v>2615.3288888888887</v>
      </c>
      <c r="P59" s="14">
        <f>J59/9</f>
        <v>2615.3288888888887</v>
      </c>
      <c r="Q59" s="14">
        <f>J59/9</f>
        <v>2615.3288888888887</v>
      </c>
      <c r="R59" s="14">
        <f>K59+L59+M59+N59+O59+P59+Q59</f>
        <v>23537.96</v>
      </c>
    </row>
    <row r="60" spans="1:18" ht="15" thickBot="1" x14ac:dyDescent="0.35">
      <c r="A60" s="1" t="s">
        <v>216</v>
      </c>
      <c r="B60" s="1" t="s">
        <v>217</v>
      </c>
      <c r="C60" s="1" t="s">
        <v>290</v>
      </c>
      <c r="D60" s="1" t="s">
        <v>23</v>
      </c>
      <c r="E60" s="1" t="s">
        <v>291</v>
      </c>
      <c r="F60" s="5">
        <v>41892</v>
      </c>
      <c r="G60" s="1" t="s">
        <v>292</v>
      </c>
      <c r="H60" s="14">
        <v>3889.8</v>
      </c>
      <c r="I60" s="14">
        <f t="shared" ref="I60:I61" si="67">H60*0/100</f>
        <v>0</v>
      </c>
      <c r="J60" s="14">
        <f t="shared" ref="J60:J61" si="68">H60-I60</f>
        <v>3889.8</v>
      </c>
      <c r="K60" s="14">
        <f t="shared" ref="K60:K61" si="69">J60/9*3</f>
        <v>1296.6000000000001</v>
      </c>
      <c r="L60" s="14">
        <f t="shared" ref="L60:L61" si="70">J60/9</f>
        <v>432.20000000000005</v>
      </c>
      <c r="M60" s="14">
        <f t="shared" ref="M60:M61" si="71">J60/9</f>
        <v>432.20000000000005</v>
      </c>
      <c r="N60" s="14">
        <f t="shared" ref="N60:N61" si="72">J60/9</f>
        <v>432.20000000000005</v>
      </c>
      <c r="O60" s="14">
        <f t="shared" ref="O60:O61" si="73">J60/9</f>
        <v>432.20000000000005</v>
      </c>
      <c r="P60" s="14">
        <f t="shared" ref="P60:P61" si="74">J60/9</f>
        <v>432.20000000000005</v>
      </c>
      <c r="Q60" s="14">
        <f t="shared" ref="Q60:Q61" si="75">J60/9</f>
        <v>432.20000000000005</v>
      </c>
      <c r="R60" s="14">
        <f t="shared" ref="R60:R61" si="76">K60+L60+M60+N60+O60+P60+Q60</f>
        <v>3889.7999999999993</v>
      </c>
    </row>
    <row r="61" spans="1:18" ht="15" thickBot="1" x14ac:dyDescent="0.35">
      <c r="A61" s="1" t="s">
        <v>224</v>
      </c>
      <c r="B61" s="1" t="s">
        <v>225</v>
      </c>
      <c r="C61" s="1" t="s">
        <v>290</v>
      </c>
      <c r="D61" s="1" t="s">
        <v>23</v>
      </c>
      <c r="E61" s="1" t="s">
        <v>291</v>
      </c>
      <c r="F61" s="5">
        <v>41523</v>
      </c>
      <c r="G61" s="1" t="s">
        <v>292</v>
      </c>
      <c r="H61" s="14">
        <v>23010.84</v>
      </c>
      <c r="I61" s="14">
        <f t="shared" si="67"/>
        <v>0</v>
      </c>
      <c r="J61" s="14">
        <f t="shared" si="68"/>
        <v>23010.84</v>
      </c>
      <c r="K61" s="14">
        <f t="shared" si="69"/>
        <v>7670.2800000000007</v>
      </c>
      <c r="L61" s="14">
        <f t="shared" si="70"/>
        <v>2556.7600000000002</v>
      </c>
      <c r="M61" s="14">
        <f t="shared" si="71"/>
        <v>2556.7600000000002</v>
      </c>
      <c r="N61" s="14">
        <f t="shared" si="72"/>
        <v>2556.7600000000002</v>
      </c>
      <c r="O61" s="14">
        <f t="shared" si="73"/>
        <v>2556.7600000000002</v>
      </c>
      <c r="P61" s="14">
        <f t="shared" si="74"/>
        <v>2556.7600000000002</v>
      </c>
      <c r="Q61" s="14">
        <f t="shared" si="75"/>
        <v>2556.7600000000002</v>
      </c>
      <c r="R61" s="14">
        <f t="shared" si="76"/>
        <v>23010.840000000004</v>
      </c>
    </row>
    <row r="62" spans="1:18" ht="15" thickBot="1" x14ac:dyDescent="0.35">
      <c r="A62" s="1" t="s">
        <v>246</v>
      </c>
      <c r="B62" s="1" t="s">
        <v>247</v>
      </c>
      <c r="C62" s="1" t="s">
        <v>290</v>
      </c>
      <c r="D62" s="1" t="s">
        <v>23</v>
      </c>
      <c r="E62" s="1" t="s">
        <v>291</v>
      </c>
      <c r="F62" s="5">
        <v>41523</v>
      </c>
      <c r="G62" s="1" t="s">
        <v>296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" thickBot="1" x14ac:dyDescent="0.35">
      <c r="A63" s="1" t="s">
        <v>196</v>
      </c>
      <c r="B63" s="1" t="s">
        <v>197</v>
      </c>
      <c r="C63" s="1" t="s">
        <v>290</v>
      </c>
      <c r="D63" s="1" t="s">
        <v>23</v>
      </c>
      <c r="E63" s="1" t="s">
        <v>293</v>
      </c>
      <c r="F63" s="5">
        <v>42264</v>
      </c>
      <c r="G63" s="1" t="s">
        <v>295</v>
      </c>
      <c r="H63" s="14">
        <v>30844.97</v>
      </c>
      <c r="I63" s="14">
        <f>H63*50/100</f>
        <v>15422.485000000001</v>
      </c>
      <c r="J63" s="14">
        <f>H63-I63</f>
        <v>15422.485000000001</v>
      </c>
      <c r="K63" s="14">
        <f>J63/9*3</f>
        <v>5140.8283333333338</v>
      </c>
      <c r="L63" s="14">
        <f>J63/9</f>
        <v>1713.6094444444445</v>
      </c>
      <c r="M63" s="14">
        <f>J63/9</f>
        <v>1713.6094444444445</v>
      </c>
      <c r="N63" s="14">
        <f>J63/9</f>
        <v>1713.6094444444445</v>
      </c>
      <c r="O63" s="14">
        <f>J63/9</f>
        <v>1713.6094444444445</v>
      </c>
      <c r="P63" s="14">
        <f>J63/9</f>
        <v>1713.6094444444445</v>
      </c>
      <c r="Q63" s="14">
        <f>J63/9</f>
        <v>1713.6094444444445</v>
      </c>
      <c r="R63" s="14">
        <f>K63+L63+M63+N63+O63+P63+Q63</f>
        <v>15422.485000000001</v>
      </c>
    </row>
    <row r="64" spans="1:18" ht="15" thickBot="1" x14ac:dyDescent="0.35">
      <c r="A64" s="1" t="s">
        <v>228</v>
      </c>
      <c r="B64" s="1" t="s">
        <v>229</v>
      </c>
      <c r="C64" s="1" t="s">
        <v>290</v>
      </c>
      <c r="D64" s="1" t="s">
        <v>23</v>
      </c>
      <c r="E64" s="1" t="s">
        <v>291</v>
      </c>
      <c r="F64" s="5">
        <v>41893</v>
      </c>
      <c r="G64" s="1" t="s">
        <v>292</v>
      </c>
      <c r="H64" s="14" t="s">
        <v>321</v>
      </c>
      <c r="I64" s="14" t="e">
        <f>H64*0/100</f>
        <v>#VALUE!</v>
      </c>
      <c r="J64" s="14" t="e">
        <f>H64-I64</f>
        <v>#VALUE!</v>
      </c>
      <c r="K64" s="14" t="e">
        <f t="shared" ref="K64" si="77">J64/9*3</f>
        <v>#VALUE!</v>
      </c>
      <c r="L64" s="14" t="e">
        <f t="shared" ref="L64" si="78">J64/9</f>
        <v>#VALUE!</v>
      </c>
      <c r="M64" s="14" t="e">
        <f t="shared" ref="M64" si="79">J64/9</f>
        <v>#VALUE!</v>
      </c>
      <c r="N64" s="14" t="e">
        <f t="shared" ref="N64" si="80">J64/9</f>
        <v>#VALUE!</v>
      </c>
      <c r="O64" s="14" t="e">
        <f t="shared" ref="O64" si="81">J64/9</f>
        <v>#VALUE!</v>
      </c>
      <c r="P64" s="14" t="e">
        <f t="shared" ref="P64" si="82">J64/9</f>
        <v>#VALUE!</v>
      </c>
      <c r="Q64" s="14" t="e">
        <f t="shared" ref="Q64" si="83">J64/9</f>
        <v>#VALUE!</v>
      </c>
      <c r="R64" s="14" t="e">
        <f t="shared" ref="R64" si="84">K64+L64+M64+N64+O64+P64+Q64</f>
        <v>#VALUE!</v>
      </c>
    </row>
    <row r="65" spans="1:18" ht="15" thickBot="1" x14ac:dyDescent="0.35">
      <c r="A65" s="1" t="s">
        <v>186</v>
      </c>
      <c r="B65" s="1" t="s">
        <v>187</v>
      </c>
      <c r="C65" s="1" t="s">
        <v>290</v>
      </c>
      <c r="D65" s="1" t="s">
        <v>23</v>
      </c>
      <c r="E65" s="2" t="s">
        <v>300</v>
      </c>
      <c r="F65" s="5">
        <v>42223</v>
      </c>
      <c r="G65" s="1" t="s">
        <v>295</v>
      </c>
      <c r="H65" s="14">
        <v>25615.200000000001</v>
      </c>
      <c r="I65" s="14">
        <f>H65*50/100</f>
        <v>12807.6</v>
      </c>
      <c r="J65" s="14">
        <f>H65-I65</f>
        <v>12807.6</v>
      </c>
      <c r="K65" s="14">
        <f>J65/9*3</f>
        <v>4269.2</v>
      </c>
      <c r="L65" s="14">
        <f>J65/9</f>
        <v>1423.0666666666666</v>
      </c>
      <c r="M65" s="14">
        <f>J65/9</f>
        <v>1423.0666666666666</v>
      </c>
      <c r="N65" s="14">
        <f>J65/9</f>
        <v>1423.0666666666666</v>
      </c>
      <c r="O65" s="14">
        <f>J65/9</f>
        <v>1423.0666666666666</v>
      </c>
      <c r="P65" s="14">
        <f>J65/9</f>
        <v>1423.0666666666666</v>
      </c>
      <c r="Q65" s="14">
        <f>J65/9</f>
        <v>1423.0666666666666</v>
      </c>
      <c r="R65" s="14">
        <f>K65+L65+M65+N65+O65+P65+Q65</f>
        <v>12807.599999999999</v>
      </c>
    </row>
    <row r="66" spans="1:18" ht="15" thickBot="1" x14ac:dyDescent="0.35">
      <c r="A66" s="1" t="s">
        <v>200</v>
      </c>
      <c r="B66" s="1" t="s">
        <v>201</v>
      </c>
      <c r="C66" s="1" t="s">
        <v>290</v>
      </c>
      <c r="D66" s="1" t="s">
        <v>23</v>
      </c>
      <c r="E66" s="1" t="s">
        <v>293</v>
      </c>
      <c r="F66" s="5">
        <v>40422</v>
      </c>
      <c r="G66" s="1" t="s">
        <v>292</v>
      </c>
      <c r="H66" s="14">
        <v>23537.96</v>
      </c>
      <c r="I66" s="14">
        <f>H66*0/100</f>
        <v>0</v>
      </c>
      <c r="J66" s="14">
        <f>H66-I66</f>
        <v>23537.96</v>
      </c>
      <c r="K66" s="14">
        <f>J66/9*3</f>
        <v>7845.9866666666658</v>
      </c>
      <c r="L66" s="14">
        <f>J66/9</f>
        <v>2615.3288888888887</v>
      </c>
      <c r="M66" s="14">
        <f>J66/9</f>
        <v>2615.3288888888887</v>
      </c>
      <c r="N66" s="14">
        <f>J66/9</f>
        <v>2615.3288888888887</v>
      </c>
      <c r="O66" s="14">
        <f>J66/9</f>
        <v>2615.3288888888887</v>
      </c>
      <c r="P66" s="14">
        <f>J66/9</f>
        <v>2615.3288888888887</v>
      </c>
      <c r="Q66" s="14">
        <f>J66/9</f>
        <v>2615.3288888888887</v>
      </c>
      <c r="R66" s="14">
        <f>K66+L66+M66+N66+O66+P66+Q66</f>
        <v>23537.96</v>
      </c>
    </row>
    <row r="67" spans="1:18" ht="15" thickBot="1" x14ac:dyDescent="0.35">
      <c r="A67" s="1" t="s">
        <v>230</v>
      </c>
      <c r="B67" s="1" t="s">
        <v>231</v>
      </c>
      <c r="C67" s="1" t="s">
        <v>290</v>
      </c>
      <c r="D67" s="1" t="s">
        <v>23</v>
      </c>
      <c r="E67" s="1" t="s">
        <v>291</v>
      </c>
      <c r="F67" s="5">
        <v>42047</v>
      </c>
      <c r="G67" s="1" t="s">
        <v>292</v>
      </c>
      <c r="H67" s="14">
        <v>4754.2</v>
      </c>
      <c r="I67" s="14">
        <f t="shared" ref="I67:I72" si="85">H67*0/100</f>
        <v>0</v>
      </c>
      <c r="J67" s="14">
        <f t="shared" ref="J67:J72" si="86">H67-I67</f>
        <v>4754.2</v>
      </c>
      <c r="K67" s="14">
        <f t="shared" ref="K67:K72" si="87">J67/9*3</f>
        <v>1584.7333333333331</v>
      </c>
      <c r="L67" s="14">
        <f t="shared" ref="L67:L72" si="88">J67/9</f>
        <v>528.24444444444441</v>
      </c>
      <c r="M67" s="14">
        <f t="shared" ref="M67:M72" si="89">J67/9</f>
        <v>528.24444444444441</v>
      </c>
      <c r="N67" s="14">
        <f t="shared" ref="N67:N72" si="90">J67/9</f>
        <v>528.24444444444441</v>
      </c>
      <c r="O67" s="14">
        <f t="shared" ref="O67:O72" si="91">J67/9</f>
        <v>528.24444444444441</v>
      </c>
      <c r="P67" s="14">
        <f t="shared" ref="P67:P72" si="92">J67/9</f>
        <v>528.24444444444441</v>
      </c>
      <c r="Q67" s="14">
        <f t="shared" ref="Q67:Q72" si="93">J67/9</f>
        <v>528.24444444444441</v>
      </c>
      <c r="R67" s="14">
        <f t="shared" ref="R67:R72" si="94">K67+L67+M67+N67+O67+P67+Q67</f>
        <v>4754.2</v>
      </c>
    </row>
    <row r="68" spans="1:18" ht="15" thickBot="1" x14ac:dyDescent="0.35">
      <c r="A68" s="1" t="s">
        <v>236</v>
      </c>
      <c r="B68" s="1" t="s">
        <v>237</v>
      </c>
      <c r="C68" s="1" t="s">
        <v>290</v>
      </c>
      <c r="D68" s="1" t="s">
        <v>23</v>
      </c>
      <c r="E68" s="1" t="s">
        <v>291</v>
      </c>
      <c r="F68" s="5">
        <v>41520</v>
      </c>
      <c r="G68" s="1" t="s">
        <v>292</v>
      </c>
      <c r="H68" s="14">
        <v>23010.84</v>
      </c>
      <c r="I68" s="14">
        <f t="shared" si="85"/>
        <v>0</v>
      </c>
      <c r="J68" s="14">
        <f t="shared" si="86"/>
        <v>23010.84</v>
      </c>
      <c r="K68" s="14">
        <f t="shared" si="87"/>
        <v>7670.2800000000007</v>
      </c>
      <c r="L68" s="14">
        <f t="shared" si="88"/>
        <v>2556.7600000000002</v>
      </c>
      <c r="M68" s="14">
        <f t="shared" si="89"/>
        <v>2556.7600000000002</v>
      </c>
      <c r="N68" s="14">
        <f t="shared" si="90"/>
        <v>2556.7600000000002</v>
      </c>
      <c r="O68" s="14">
        <f t="shared" si="91"/>
        <v>2556.7600000000002</v>
      </c>
      <c r="P68" s="14">
        <f t="shared" si="92"/>
        <v>2556.7600000000002</v>
      </c>
      <c r="Q68" s="14">
        <f t="shared" si="93"/>
        <v>2556.7600000000002</v>
      </c>
      <c r="R68" s="14">
        <f t="shared" si="94"/>
        <v>23010.840000000004</v>
      </c>
    </row>
    <row r="69" spans="1:18" ht="15" thickBot="1" x14ac:dyDescent="0.35">
      <c r="A69" s="1" t="s">
        <v>162</v>
      </c>
      <c r="B69" s="1" t="s">
        <v>163</v>
      </c>
      <c r="C69" s="1" t="s">
        <v>290</v>
      </c>
      <c r="D69" s="1" t="s">
        <v>6</v>
      </c>
      <c r="E69" s="1" t="s">
        <v>291</v>
      </c>
      <c r="F69" s="5">
        <v>41192</v>
      </c>
      <c r="G69" s="1" t="s">
        <v>292</v>
      </c>
      <c r="H69" s="14">
        <v>23260.85</v>
      </c>
      <c r="I69" s="14">
        <f t="shared" si="85"/>
        <v>0</v>
      </c>
      <c r="J69" s="14">
        <f t="shared" si="86"/>
        <v>23260.85</v>
      </c>
      <c r="K69" s="14">
        <f t="shared" si="87"/>
        <v>7753.6166666666668</v>
      </c>
      <c r="L69" s="14">
        <f t="shared" si="88"/>
        <v>2584.5388888888888</v>
      </c>
      <c r="M69" s="14">
        <f t="shared" si="89"/>
        <v>2584.5388888888888</v>
      </c>
      <c r="N69" s="14">
        <f t="shared" si="90"/>
        <v>2584.5388888888888</v>
      </c>
      <c r="O69" s="14">
        <f t="shared" si="91"/>
        <v>2584.5388888888888</v>
      </c>
      <c r="P69" s="14">
        <f t="shared" si="92"/>
        <v>2584.5388888888888</v>
      </c>
      <c r="Q69" s="14">
        <f t="shared" si="93"/>
        <v>2584.5388888888888</v>
      </c>
      <c r="R69" s="14">
        <f t="shared" si="94"/>
        <v>23260.85</v>
      </c>
    </row>
    <row r="70" spans="1:18" ht="15" thickBot="1" x14ac:dyDescent="0.35">
      <c r="A70" s="1" t="s">
        <v>164</v>
      </c>
      <c r="B70" s="1" t="s">
        <v>165</v>
      </c>
      <c r="C70" s="1" t="s">
        <v>290</v>
      </c>
      <c r="D70" s="1" t="s">
        <v>6</v>
      </c>
      <c r="E70" s="1" t="s">
        <v>291</v>
      </c>
      <c r="F70" s="5">
        <v>41890</v>
      </c>
      <c r="G70" s="1" t="s">
        <v>292</v>
      </c>
      <c r="H70" s="14">
        <v>23186.76</v>
      </c>
      <c r="I70" s="14">
        <f t="shared" si="85"/>
        <v>0</v>
      </c>
      <c r="J70" s="14">
        <f t="shared" si="86"/>
        <v>23186.76</v>
      </c>
      <c r="K70" s="14">
        <f t="shared" si="87"/>
        <v>7728.9199999999992</v>
      </c>
      <c r="L70" s="14">
        <f t="shared" si="88"/>
        <v>2576.3066666666664</v>
      </c>
      <c r="M70" s="14">
        <f t="shared" si="89"/>
        <v>2576.3066666666664</v>
      </c>
      <c r="N70" s="14">
        <f t="shared" si="90"/>
        <v>2576.3066666666664</v>
      </c>
      <c r="O70" s="14">
        <f t="shared" si="91"/>
        <v>2576.3066666666664</v>
      </c>
      <c r="P70" s="14">
        <f t="shared" si="92"/>
        <v>2576.3066666666664</v>
      </c>
      <c r="Q70" s="14">
        <f t="shared" si="93"/>
        <v>2576.3066666666664</v>
      </c>
      <c r="R70" s="14">
        <f t="shared" si="94"/>
        <v>23186.760000000002</v>
      </c>
    </row>
    <row r="71" spans="1:18" ht="15" thickBot="1" x14ac:dyDescent="0.35">
      <c r="A71" s="1" t="s">
        <v>142</v>
      </c>
      <c r="B71" s="1" t="s">
        <v>143</v>
      </c>
      <c r="C71" s="1" t="s">
        <v>290</v>
      </c>
      <c r="D71" s="1" t="s">
        <v>6</v>
      </c>
      <c r="E71" s="1" t="s">
        <v>291</v>
      </c>
      <c r="F71" s="5">
        <v>41523</v>
      </c>
      <c r="G71" s="1" t="s">
        <v>292</v>
      </c>
      <c r="H71" s="14">
        <v>23010.84</v>
      </c>
      <c r="I71" s="14">
        <f t="shared" si="85"/>
        <v>0</v>
      </c>
      <c r="J71" s="14">
        <f t="shared" si="86"/>
        <v>23010.84</v>
      </c>
      <c r="K71" s="14">
        <f t="shared" si="87"/>
        <v>7670.2800000000007</v>
      </c>
      <c r="L71" s="14">
        <f t="shared" si="88"/>
        <v>2556.7600000000002</v>
      </c>
      <c r="M71" s="14">
        <f t="shared" si="89"/>
        <v>2556.7600000000002</v>
      </c>
      <c r="N71" s="14">
        <f t="shared" si="90"/>
        <v>2556.7600000000002</v>
      </c>
      <c r="O71" s="14">
        <f t="shared" si="91"/>
        <v>2556.7600000000002</v>
      </c>
      <c r="P71" s="14">
        <f t="shared" si="92"/>
        <v>2556.7600000000002</v>
      </c>
      <c r="Q71" s="14">
        <f t="shared" si="93"/>
        <v>2556.7600000000002</v>
      </c>
      <c r="R71" s="14">
        <f t="shared" si="94"/>
        <v>23010.840000000004</v>
      </c>
    </row>
    <row r="72" spans="1:18" ht="15" thickBot="1" x14ac:dyDescent="0.35">
      <c r="A72" s="1" t="s">
        <v>154</v>
      </c>
      <c r="B72" s="1" t="s">
        <v>155</v>
      </c>
      <c r="C72" s="1" t="s">
        <v>290</v>
      </c>
      <c r="D72" s="1" t="s">
        <v>6</v>
      </c>
      <c r="E72" s="1" t="s">
        <v>291</v>
      </c>
      <c r="F72" s="5">
        <v>41521</v>
      </c>
      <c r="G72" s="1" t="s">
        <v>292</v>
      </c>
      <c r="H72" s="14">
        <v>23010.84</v>
      </c>
      <c r="I72" s="14">
        <f t="shared" si="85"/>
        <v>0</v>
      </c>
      <c r="J72" s="14">
        <f t="shared" si="86"/>
        <v>23010.84</v>
      </c>
      <c r="K72" s="14">
        <f t="shared" si="87"/>
        <v>7670.2800000000007</v>
      </c>
      <c r="L72" s="14">
        <f t="shared" si="88"/>
        <v>2556.7600000000002</v>
      </c>
      <c r="M72" s="14">
        <f t="shared" si="89"/>
        <v>2556.7600000000002</v>
      </c>
      <c r="N72" s="14">
        <f t="shared" si="90"/>
        <v>2556.7600000000002</v>
      </c>
      <c r="O72" s="14">
        <f t="shared" si="91"/>
        <v>2556.7600000000002</v>
      </c>
      <c r="P72" s="14">
        <f t="shared" si="92"/>
        <v>2556.7600000000002</v>
      </c>
      <c r="Q72" s="14">
        <f t="shared" si="93"/>
        <v>2556.7600000000002</v>
      </c>
      <c r="R72" s="14">
        <f t="shared" si="94"/>
        <v>23010.840000000004</v>
      </c>
    </row>
    <row r="73" spans="1:18" ht="15" thickBot="1" x14ac:dyDescent="0.35">
      <c r="A73" s="7" t="s">
        <v>156</v>
      </c>
      <c r="B73" s="7" t="s">
        <v>157</v>
      </c>
      <c r="C73" s="7" t="s">
        <v>290</v>
      </c>
      <c r="D73" s="7" t="s">
        <v>6</v>
      </c>
      <c r="E73" s="7" t="s">
        <v>294</v>
      </c>
      <c r="F73" s="8">
        <v>40794</v>
      </c>
      <c r="G73" s="9" t="s">
        <v>297</v>
      </c>
      <c r="H73" s="9" t="s">
        <v>307</v>
      </c>
      <c r="I73" s="9" t="s">
        <v>309</v>
      </c>
      <c r="J73" s="7"/>
      <c r="K73" s="7"/>
      <c r="L73" s="7"/>
      <c r="M73" s="7"/>
      <c r="N73" s="7"/>
      <c r="O73" s="7"/>
      <c r="P73" s="7"/>
      <c r="Q73" s="7"/>
      <c r="R73" s="7"/>
    </row>
    <row r="74" spans="1:18" ht="15" thickBot="1" x14ac:dyDescent="0.35">
      <c r="A74" s="1" t="s">
        <v>158</v>
      </c>
      <c r="B74" s="1" t="s">
        <v>159</v>
      </c>
      <c r="C74" s="1" t="s">
        <v>290</v>
      </c>
      <c r="D74" s="1" t="s">
        <v>6</v>
      </c>
      <c r="E74" s="1" t="s">
        <v>291</v>
      </c>
      <c r="F74" s="5">
        <v>41520</v>
      </c>
      <c r="G74" s="1" t="s">
        <v>292</v>
      </c>
      <c r="H74" s="14">
        <v>23010.84</v>
      </c>
      <c r="I74" s="14">
        <f>H74*0/100</f>
        <v>0</v>
      </c>
      <c r="J74" s="14">
        <f t="shared" ref="J74:J80" si="95">H74-I74</f>
        <v>23010.84</v>
      </c>
      <c r="K74" s="14">
        <f t="shared" ref="K74" si="96">J74/9*3</f>
        <v>7670.2800000000007</v>
      </c>
      <c r="L74" s="14">
        <f t="shared" ref="L74" si="97">J74/9</f>
        <v>2556.7600000000002</v>
      </c>
      <c r="M74" s="14">
        <f t="shared" ref="M74" si="98">J74/9</f>
        <v>2556.7600000000002</v>
      </c>
      <c r="N74" s="14">
        <f t="shared" ref="N74" si="99">J74/9</f>
        <v>2556.7600000000002</v>
      </c>
      <c r="O74" s="14">
        <f t="shared" ref="O74" si="100">J74/9</f>
        <v>2556.7600000000002</v>
      </c>
      <c r="P74" s="14">
        <f t="shared" ref="P74" si="101">J74/9</f>
        <v>2556.7600000000002</v>
      </c>
      <c r="Q74" s="14">
        <f t="shared" ref="Q74" si="102">J74/9</f>
        <v>2556.7600000000002</v>
      </c>
      <c r="R74" s="14">
        <f t="shared" ref="R74" si="103">K74+L74+M74+N74+O74+P74+Q74</f>
        <v>23010.840000000004</v>
      </c>
    </row>
    <row r="75" spans="1:18" ht="15" thickBot="1" x14ac:dyDescent="0.35">
      <c r="A75" s="1" t="s">
        <v>160</v>
      </c>
      <c r="B75" s="1" t="s">
        <v>161</v>
      </c>
      <c r="C75" s="1" t="s">
        <v>290</v>
      </c>
      <c r="D75" s="1" t="s">
        <v>6</v>
      </c>
      <c r="E75" s="1" t="s">
        <v>294</v>
      </c>
      <c r="F75" s="5">
        <v>41522</v>
      </c>
      <c r="G75" s="1" t="s">
        <v>297</v>
      </c>
      <c r="H75" s="14">
        <v>23254.02</v>
      </c>
      <c r="I75" s="14">
        <f>H75*25/100</f>
        <v>5813.5050000000001</v>
      </c>
      <c r="J75" s="14">
        <f t="shared" si="95"/>
        <v>17440.514999999999</v>
      </c>
      <c r="K75" s="14">
        <f>J75/9*3</f>
        <v>5813.5050000000001</v>
      </c>
      <c r="L75" s="14">
        <f>J75/9</f>
        <v>1937.835</v>
      </c>
      <c r="M75" s="14">
        <f>J75/9</f>
        <v>1937.835</v>
      </c>
      <c r="N75" s="14">
        <f>J75/9</f>
        <v>1937.835</v>
      </c>
      <c r="O75" s="14">
        <f>J75/9</f>
        <v>1937.835</v>
      </c>
      <c r="P75" s="14">
        <f>J75/9</f>
        <v>1937.835</v>
      </c>
      <c r="Q75" s="14">
        <f>J75/9</f>
        <v>1937.835</v>
      </c>
      <c r="R75" s="14">
        <f>K75+L75+M75+N75+O75+P75+Q75</f>
        <v>17440.514999999996</v>
      </c>
    </row>
    <row r="76" spans="1:18" ht="15" thickBot="1" x14ac:dyDescent="0.35">
      <c r="A76" s="1" t="s">
        <v>146</v>
      </c>
      <c r="B76" s="1" t="s">
        <v>147</v>
      </c>
      <c r="C76" s="1" t="s">
        <v>290</v>
      </c>
      <c r="D76" s="1" t="s">
        <v>6</v>
      </c>
      <c r="E76" s="1" t="s">
        <v>291</v>
      </c>
      <c r="F76" s="5">
        <v>41190</v>
      </c>
      <c r="G76" s="1" t="s">
        <v>292</v>
      </c>
      <c r="H76" s="14">
        <v>23260.85</v>
      </c>
      <c r="I76" s="14">
        <f>H76*0/100</f>
        <v>0</v>
      </c>
      <c r="J76" s="14">
        <f t="shared" si="95"/>
        <v>23260.85</v>
      </c>
      <c r="K76" s="14">
        <f t="shared" ref="K76" si="104">J76/9*3</f>
        <v>7753.6166666666668</v>
      </c>
      <c r="L76" s="14">
        <f t="shared" ref="L76" si="105">J76/9</f>
        <v>2584.5388888888888</v>
      </c>
      <c r="M76" s="14">
        <f t="shared" ref="M76" si="106">J76/9</f>
        <v>2584.5388888888888</v>
      </c>
      <c r="N76" s="14">
        <f t="shared" ref="N76" si="107">J76/9</f>
        <v>2584.5388888888888</v>
      </c>
      <c r="O76" s="14">
        <f t="shared" ref="O76" si="108">J76/9</f>
        <v>2584.5388888888888</v>
      </c>
      <c r="P76" s="14">
        <f t="shared" ref="P76" si="109">J76/9</f>
        <v>2584.5388888888888</v>
      </c>
      <c r="Q76" s="14">
        <f t="shared" ref="Q76" si="110">J76/9</f>
        <v>2584.5388888888888</v>
      </c>
      <c r="R76" s="14">
        <f t="shared" ref="R76" si="111">K76+L76+M76+N76+O76+P76+Q76</f>
        <v>23260.85</v>
      </c>
    </row>
    <row r="77" spans="1:18" ht="15" thickBot="1" x14ac:dyDescent="0.35">
      <c r="A77" s="1" t="s">
        <v>166</v>
      </c>
      <c r="B77" s="1" t="s">
        <v>167</v>
      </c>
      <c r="C77" s="1" t="s">
        <v>290</v>
      </c>
      <c r="D77" s="1" t="s">
        <v>6</v>
      </c>
      <c r="E77" s="2" t="s">
        <v>298</v>
      </c>
      <c r="F77" s="5">
        <v>40424</v>
      </c>
      <c r="G77" s="1" t="s">
        <v>292</v>
      </c>
      <c r="H77" s="14">
        <v>18713.41</v>
      </c>
      <c r="I77" s="14">
        <f>H77*0/100</f>
        <v>0</v>
      </c>
      <c r="J77" s="14">
        <f t="shared" si="95"/>
        <v>18713.41</v>
      </c>
      <c r="K77" s="14">
        <f>J77/9*3</f>
        <v>6237.8033333333333</v>
      </c>
      <c r="L77" s="14">
        <f>J77/9</f>
        <v>2079.2677777777776</v>
      </c>
      <c r="M77" s="14">
        <f>J77/9</f>
        <v>2079.2677777777776</v>
      </c>
      <c r="N77" s="14">
        <f>J77/9</f>
        <v>2079.2677777777776</v>
      </c>
      <c r="O77" s="14">
        <f>J77/9</f>
        <v>2079.2677777777776</v>
      </c>
      <c r="P77" s="14">
        <f>J77/9</f>
        <v>2079.2677777777776</v>
      </c>
      <c r="Q77" s="14">
        <f>J77/9</f>
        <v>2079.2677777777776</v>
      </c>
      <c r="R77" s="14">
        <f>K77+L77+M77+N77+O77+P77+Q77</f>
        <v>18713.41</v>
      </c>
    </row>
    <row r="78" spans="1:18" ht="15" thickBot="1" x14ac:dyDescent="0.35">
      <c r="A78" s="1" t="s">
        <v>168</v>
      </c>
      <c r="B78" s="1" t="s">
        <v>169</v>
      </c>
      <c r="C78" s="1" t="s">
        <v>290</v>
      </c>
      <c r="D78" s="1" t="s">
        <v>6</v>
      </c>
      <c r="E78" s="1" t="s">
        <v>293</v>
      </c>
      <c r="F78" s="5">
        <v>38607</v>
      </c>
      <c r="G78" s="1" t="s">
        <v>292</v>
      </c>
      <c r="H78" s="14">
        <v>23537.96</v>
      </c>
      <c r="I78" s="14">
        <f>H78*0/100</f>
        <v>0</v>
      </c>
      <c r="J78" s="14">
        <f t="shared" si="95"/>
        <v>23537.96</v>
      </c>
      <c r="K78" s="14">
        <f>J78/9*3</f>
        <v>7845.9866666666658</v>
      </c>
      <c r="L78" s="14">
        <f>J78/9</f>
        <v>2615.3288888888887</v>
      </c>
      <c r="M78" s="14">
        <f>J78/9</f>
        <v>2615.3288888888887</v>
      </c>
      <c r="N78" s="14">
        <f>J78/9</f>
        <v>2615.3288888888887</v>
      </c>
      <c r="O78" s="14">
        <f>J78/9</f>
        <v>2615.3288888888887</v>
      </c>
      <c r="P78" s="14">
        <f>J78/9</f>
        <v>2615.3288888888887</v>
      </c>
      <c r="Q78" s="14">
        <f>J78/9</f>
        <v>2615.3288888888887</v>
      </c>
      <c r="R78" s="14">
        <f>K78+L78+M78+N78+O78+P78+Q78</f>
        <v>23537.96</v>
      </c>
    </row>
    <row r="79" spans="1:18" ht="15" thickBot="1" x14ac:dyDescent="0.35">
      <c r="A79" s="1" t="s">
        <v>140</v>
      </c>
      <c r="B79" s="1" t="s">
        <v>141</v>
      </c>
      <c r="C79" s="1" t="s">
        <v>290</v>
      </c>
      <c r="D79" s="1" t="s">
        <v>6</v>
      </c>
      <c r="E79" s="1" t="s">
        <v>294</v>
      </c>
      <c r="F79" s="5">
        <v>41892</v>
      </c>
      <c r="G79" s="2" t="s">
        <v>297</v>
      </c>
      <c r="H79" s="14">
        <v>24022.32</v>
      </c>
      <c r="I79" s="14">
        <f>H79*25/100</f>
        <v>6005.58</v>
      </c>
      <c r="J79" s="14">
        <f t="shared" si="95"/>
        <v>18016.739999999998</v>
      </c>
      <c r="K79" s="14">
        <f>J79/9*3</f>
        <v>6005.579999999999</v>
      </c>
      <c r="L79" s="14">
        <f>J79/9</f>
        <v>2001.8599999999997</v>
      </c>
      <c r="M79" s="14">
        <f>J79/9</f>
        <v>2001.8599999999997</v>
      </c>
      <c r="N79" s="14">
        <f>J79/9</f>
        <v>2001.8599999999997</v>
      </c>
      <c r="O79" s="14">
        <f>J79/9</f>
        <v>2001.8599999999997</v>
      </c>
      <c r="P79" s="14">
        <f>J79/9</f>
        <v>2001.8599999999997</v>
      </c>
      <c r="Q79" s="14">
        <f>J79/9</f>
        <v>2001.8599999999997</v>
      </c>
      <c r="R79" s="14">
        <f>K79+L79+M79+N79+O79+P79+Q79</f>
        <v>18016.740000000002</v>
      </c>
    </row>
    <row r="80" spans="1:18" ht="15" thickBot="1" x14ac:dyDescent="0.35">
      <c r="A80" s="1" t="s">
        <v>170</v>
      </c>
      <c r="B80" s="1" t="s">
        <v>171</v>
      </c>
      <c r="C80" s="1" t="s">
        <v>290</v>
      </c>
      <c r="D80" s="1" t="s">
        <v>6</v>
      </c>
      <c r="E80" s="1" t="s">
        <v>291</v>
      </c>
      <c r="F80" s="5">
        <v>41891</v>
      </c>
      <c r="G80" s="1" t="s">
        <v>292</v>
      </c>
      <c r="H80" s="14">
        <v>1386</v>
      </c>
      <c r="I80" s="14">
        <f>H80*0/100</f>
        <v>0</v>
      </c>
      <c r="J80" s="14">
        <f t="shared" si="95"/>
        <v>1386</v>
      </c>
      <c r="K80" s="14">
        <f t="shared" ref="K80" si="112">J80/9*3</f>
        <v>462</v>
      </c>
      <c r="L80" s="14">
        <f t="shared" ref="L80" si="113">J80/9</f>
        <v>154</v>
      </c>
      <c r="M80" s="14">
        <f t="shared" ref="M80" si="114">J80/9</f>
        <v>154</v>
      </c>
      <c r="N80" s="14">
        <f t="shared" ref="N80" si="115">J80/9</f>
        <v>154</v>
      </c>
      <c r="O80" s="14">
        <f t="shared" ref="O80" si="116">J80/9</f>
        <v>154</v>
      </c>
      <c r="P80" s="14">
        <f t="shared" ref="P80" si="117">J80/9</f>
        <v>154</v>
      </c>
      <c r="Q80" s="14">
        <f t="shared" ref="Q80" si="118">J80/9</f>
        <v>154</v>
      </c>
      <c r="R80" s="14">
        <f t="shared" ref="R80" si="119">K80+L80+M80+N80+O80+P80+Q80</f>
        <v>1386</v>
      </c>
    </row>
    <row r="81" spans="1:18" ht="15" thickBot="1" x14ac:dyDescent="0.35">
      <c r="A81" s="1" t="s">
        <v>150</v>
      </c>
      <c r="B81" s="1" t="s">
        <v>151</v>
      </c>
      <c r="C81" s="1" t="s">
        <v>290</v>
      </c>
      <c r="D81" s="1" t="s">
        <v>6</v>
      </c>
      <c r="E81" s="1" t="s">
        <v>291</v>
      </c>
      <c r="F81" s="5">
        <v>41521</v>
      </c>
      <c r="G81" s="2" t="s">
        <v>296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" thickBot="1" x14ac:dyDescent="0.35">
      <c r="A82" s="1" t="s">
        <v>152</v>
      </c>
      <c r="B82" s="1" t="s">
        <v>153</v>
      </c>
      <c r="C82" s="1" t="s">
        <v>290</v>
      </c>
      <c r="D82" s="1" t="s">
        <v>6</v>
      </c>
      <c r="E82" s="1" t="s">
        <v>294</v>
      </c>
      <c r="F82" s="5">
        <v>41926</v>
      </c>
      <c r="G82" s="1" t="s">
        <v>297</v>
      </c>
      <c r="H82" s="14">
        <v>24022.32</v>
      </c>
      <c r="I82" s="14">
        <f>H82*25/100</f>
        <v>6005.58</v>
      </c>
      <c r="J82" s="14">
        <f t="shared" ref="J82:J83" si="120">H82-I82</f>
        <v>18016.739999999998</v>
      </c>
      <c r="K82" s="14">
        <f t="shared" ref="K82:K84" si="121">J82/9*3</f>
        <v>6005.579999999999</v>
      </c>
      <c r="L82" s="14">
        <f t="shared" ref="L82:L84" si="122">J82/9</f>
        <v>2001.8599999999997</v>
      </c>
      <c r="M82" s="14">
        <f t="shared" ref="M82:M84" si="123">J82/9</f>
        <v>2001.8599999999997</v>
      </c>
      <c r="N82" s="14">
        <f t="shared" ref="N82:N84" si="124">J82/9</f>
        <v>2001.8599999999997</v>
      </c>
      <c r="O82" s="14">
        <f t="shared" ref="O82:O84" si="125">J82/9</f>
        <v>2001.8599999999997</v>
      </c>
      <c r="P82" s="14">
        <f t="shared" ref="P82:P84" si="126">J82/9</f>
        <v>2001.8599999999997</v>
      </c>
      <c r="Q82" s="14">
        <f t="shared" ref="Q82:Q84" si="127">J82/9</f>
        <v>2001.8599999999997</v>
      </c>
      <c r="R82" s="14">
        <f t="shared" ref="R82:R84" si="128">K82+L82+M82+N82+O82+P82+Q82</f>
        <v>18016.740000000002</v>
      </c>
    </row>
    <row r="83" spans="1:18" ht="15" thickBot="1" x14ac:dyDescent="0.35">
      <c r="A83" s="1" t="s">
        <v>144</v>
      </c>
      <c r="B83" s="1" t="s">
        <v>145</v>
      </c>
      <c r="C83" s="1" t="s">
        <v>290</v>
      </c>
      <c r="D83" s="1" t="s">
        <v>6</v>
      </c>
      <c r="E83" s="1" t="s">
        <v>294</v>
      </c>
      <c r="F83" s="5">
        <v>42417</v>
      </c>
      <c r="G83" s="1" t="s">
        <v>295</v>
      </c>
      <c r="H83" s="14">
        <v>26148.85</v>
      </c>
      <c r="I83" s="14">
        <f>H83*50/100</f>
        <v>13074.424999999999</v>
      </c>
      <c r="J83" s="14">
        <f t="shared" si="120"/>
        <v>13074.424999999999</v>
      </c>
      <c r="K83" s="14">
        <f t="shared" si="121"/>
        <v>4358.1416666666664</v>
      </c>
      <c r="L83" s="14">
        <f t="shared" si="122"/>
        <v>1452.7138888888887</v>
      </c>
      <c r="M83" s="14">
        <f t="shared" si="123"/>
        <v>1452.7138888888887</v>
      </c>
      <c r="N83" s="14">
        <f t="shared" si="124"/>
        <v>1452.7138888888887</v>
      </c>
      <c r="O83" s="14">
        <f t="shared" si="125"/>
        <v>1452.7138888888887</v>
      </c>
      <c r="P83" s="14">
        <f t="shared" si="126"/>
        <v>1452.7138888888887</v>
      </c>
      <c r="Q83" s="14">
        <f t="shared" si="127"/>
        <v>1452.7138888888887</v>
      </c>
      <c r="R83" s="14">
        <f t="shared" si="128"/>
        <v>13074.425000000001</v>
      </c>
    </row>
    <row r="84" spans="1:18" ht="15" thickBot="1" x14ac:dyDescent="0.35">
      <c r="A84" s="1" t="s">
        <v>148</v>
      </c>
      <c r="B84" s="1" t="s">
        <v>149</v>
      </c>
      <c r="C84" s="1" t="s">
        <v>290</v>
      </c>
      <c r="D84" s="1" t="s">
        <v>6</v>
      </c>
      <c r="E84" s="1" t="s">
        <v>291</v>
      </c>
      <c r="F84" s="5">
        <v>41921</v>
      </c>
      <c r="G84" s="1" t="s">
        <v>292</v>
      </c>
      <c r="H84" s="14">
        <v>23186.76</v>
      </c>
      <c r="I84" s="14">
        <f>H84*0/100</f>
        <v>0</v>
      </c>
      <c r="J84" s="14">
        <f>H84-I84</f>
        <v>23186.76</v>
      </c>
      <c r="K84" s="14">
        <f t="shared" si="121"/>
        <v>7728.9199999999992</v>
      </c>
      <c r="L84" s="14">
        <f t="shared" si="122"/>
        <v>2576.3066666666664</v>
      </c>
      <c r="M84" s="14">
        <f t="shared" si="123"/>
        <v>2576.3066666666664</v>
      </c>
      <c r="N84" s="14">
        <f t="shared" si="124"/>
        <v>2576.3066666666664</v>
      </c>
      <c r="O84" s="14">
        <f t="shared" si="125"/>
        <v>2576.3066666666664</v>
      </c>
      <c r="P84" s="14">
        <f t="shared" si="126"/>
        <v>2576.3066666666664</v>
      </c>
      <c r="Q84" s="14">
        <f t="shared" si="127"/>
        <v>2576.3066666666664</v>
      </c>
      <c r="R84" s="14">
        <f t="shared" si="128"/>
        <v>23186.760000000002</v>
      </c>
    </row>
    <row r="85" spans="1:18" ht="15" thickBot="1" x14ac:dyDescent="0.35">
      <c r="A85" s="1" t="s">
        <v>262</v>
      </c>
      <c r="B85" s="1" t="s">
        <v>263</v>
      </c>
      <c r="C85" s="1" t="s">
        <v>290</v>
      </c>
      <c r="D85" s="1" t="s">
        <v>6</v>
      </c>
      <c r="E85" s="1" t="s">
        <v>291</v>
      </c>
      <c r="F85" s="5">
        <v>41893</v>
      </c>
      <c r="G85" s="1" t="s">
        <v>296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" thickBot="1" x14ac:dyDescent="0.35">
      <c r="A86" s="1" t="s">
        <v>268</v>
      </c>
      <c r="B86" s="1" t="s">
        <v>269</v>
      </c>
      <c r="C86" s="1" t="s">
        <v>290</v>
      </c>
      <c r="D86" s="1" t="s">
        <v>6</v>
      </c>
      <c r="E86" s="1" t="s">
        <v>294</v>
      </c>
      <c r="F86" s="5">
        <v>41521</v>
      </c>
      <c r="G86" s="1" t="s">
        <v>295</v>
      </c>
      <c r="H86" s="14">
        <v>23254.02</v>
      </c>
      <c r="I86" s="14">
        <f>H86*50/100</f>
        <v>11627.01</v>
      </c>
      <c r="J86" s="14">
        <f t="shared" ref="J86:J87" si="129">H86-I86</f>
        <v>11627.01</v>
      </c>
      <c r="K86" s="14">
        <f t="shared" ref="K86:K87" si="130">J86/9*3</f>
        <v>3875.67</v>
      </c>
      <c r="L86" s="14">
        <f t="shared" ref="L86:L87" si="131">J86/9</f>
        <v>1291.8900000000001</v>
      </c>
      <c r="M86" s="14">
        <f t="shared" ref="M86:M87" si="132">J86/9</f>
        <v>1291.8900000000001</v>
      </c>
      <c r="N86" s="14">
        <f t="shared" ref="N86:N87" si="133">J86/9</f>
        <v>1291.8900000000001</v>
      </c>
      <c r="O86" s="14">
        <f t="shared" ref="O86:O87" si="134">J86/9</f>
        <v>1291.8900000000001</v>
      </c>
      <c r="P86" s="14">
        <f t="shared" ref="P86:P87" si="135">J86/9</f>
        <v>1291.8900000000001</v>
      </c>
      <c r="Q86" s="14">
        <f t="shared" ref="Q86:Q87" si="136">J86/9</f>
        <v>1291.8900000000001</v>
      </c>
      <c r="R86" s="14">
        <f t="shared" ref="R86:R87" si="137">K86+L86+M86+N86+O86+P86+Q86</f>
        <v>11627.01</v>
      </c>
    </row>
    <row r="87" spans="1:18" ht="15" thickBot="1" x14ac:dyDescent="0.35">
      <c r="A87" s="1" t="s">
        <v>264</v>
      </c>
      <c r="B87" s="1" t="s">
        <v>265</v>
      </c>
      <c r="C87" s="1" t="s">
        <v>290</v>
      </c>
      <c r="D87" s="1" t="s">
        <v>6</v>
      </c>
      <c r="E87" s="1" t="s">
        <v>294</v>
      </c>
      <c r="F87" s="5">
        <v>41886</v>
      </c>
      <c r="G87" s="1" t="s">
        <v>295</v>
      </c>
      <c r="H87" s="14">
        <v>24022.32</v>
      </c>
      <c r="I87" s="14">
        <f>H87*50/100</f>
        <v>12011.16</v>
      </c>
      <c r="J87" s="14">
        <f t="shared" si="129"/>
        <v>12011.16</v>
      </c>
      <c r="K87" s="14">
        <f t="shared" si="130"/>
        <v>4003.72</v>
      </c>
      <c r="L87" s="14">
        <f t="shared" si="131"/>
        <v>1334.5733333333333</v>
      </c>
      <c r="M87" s="14">
        <f t="shared" si="132"/>
        <v>1334.5733333333333</v>
      </c>
      <c r="N87" s="14">
        <f t="shared" si="133"/>
        <v>1334.5733333333333</v>
      </c>
      <c r="O87" s="14">
        <f t="shared" si="134"/>
        <v>1334.5733333333333</v>
      </c>
      <c r="P87" s="14">
        <f t="shared" si="135"/>
        <v>1334.5733333333333</v>
      </c>
      <c r="Q87" s="14">
        <f t="shared" si="136"/>
        <v>1334.5733333333333</v>
      </c>
      <c r="R87" s="14">
        <f t="shared" si="137"/>
        <v>12011.160000000002</v>
      </c>
    </row>
    <row r="88" spans="1:18" ht="15" thickBot="1" x14ac:dyDescent="0.35">
      <c r="A88" s="1" t="s">
        <v>266</v>
      </c>
      <c r="B88" s="1" t="s">
        <v>267</v>
      </c>
      <c r="C88" s="1" t="s">
        <v>290</v>
      </c>
      <c r="D88" s="1" t="s">
        <v>6</v>
      </c>
      <c r="E88" s="1" t="s">
        <v>299</v>
      </c>
      <c r="F88" s="5">
        <v>40793</v>
      </c>
      <c r="G88" s="1" t="s">
        <v>295</v>
      </c>
      <c r="H88" s="14">
        <v>20102.3</v>
      </c>
      <c r="I88" s="14">
        <f>H88*50/100</f>
        <v>10051.15</v>
      </c>
      <c r="J88" s="14">
        <f>H88-I88</f>
        <v>10051.15</v>
      </c>
      <c r="K88" s="14">
        <f>J88/9*3</f>
        <v>3350.3833333333332</v>
      </c>
      <c r="L88" s="14">
        <f>J88/9</f>
        <v>1116.7944444444445</v>
      </c>
      <c r="M88" s="14">
        <f>J88/9</f>
        <v>1116.7944444444445</v>
      </c>
      <c r="N88" s="14">
        <f>J88/9</f>
        <v>1116.7944444444445</v>
      </c>
      <c r="O88" s="14">
        <f>J88/9</f>
        <v>1116.7944444444445</v>
      </c>
      <c r="P88" s="14">
        <f>J88/9</f>
        <v>1116.7944444444445</v>
      </c>
      <c r="Q88" s="14">
        <f>J88/9</f>
        <v>1116.7944444444445</v>
      </c>
      <c r="R88" s="14">
        <f>K88+L88+M88+N88+O88+P88+Q88</f>
        <v>10051.15</v>
      </c>
    </row>
    <row r="89" spans="1:18" ht="15" thickBot="1" x14ac:dyDescent="0.35">
      <c r="A89" s="1" t="s">
        <v>180</v>
      </c>
      <c r="B89" s="1" t="s">
        <v>181</v>
      </c>
      <c r="C89" s="1" t="s">
        <v>290</v>
      </c>
      <c r="D89" s="1" t="s">
        <v>23</v>
      </c>
      <c r="E89" s="1" t="s">
        <v>291</v>
      </c>
      <c r="F89" s="5">
        <v>41522</v>
      </c>
      <c r="G89" s="1" t="s">
        <v>292</v>
      </c>
      <c r="H89" s="14">
        <v>23010.84</v>
      </c>
      <c r="I89" s="14">
        <f t="shared" ref="I89:I94" si="138">H89*0/100</f>
        <v>0</v>
      </c>
      <c r="J89" s="14">
        <f t="shared" ref="J89:J94" si="139">H89-I89</f>
        <v>23010.84</v>
      </c>
      <c r="K89" s="14">
        <f t="shared" ref="K89:K94" si="140">J89/9*3</f>
        <v>7670.2800000000007</v>
      </c>
      <c r="L89" s="14">
        <f t="shared" ref="L89:L94" si="141">J89/9</f>
        <v>2556.7600000000002</v>
      </c>
      <c r="M89" s="14">
        <f t="shared" ref="M89:M94" si="142">J89/9</f>
        <v>2556.7600000000002</v>
      </c>
      <c r="N89" s="14">
        <f t="shared" ref="N89:N94" si="143">J89/9</f>
        <v>2556.7600000000002</v>
      </c>
      <c r="O89" s="14">
        <f t="shared" ref="O89:O94" si="144">J89/9</f>
        <v>2556.7600000000002</v>
      </c>
      <c r="P89" s="14">
        <f t="shared" ref="P89:P94" si="145">J89/9</f>
        <v>2556.7600000000002</v>
      </c>
      <c r="Q89" s="14">
        <f t="shared" ref="Q89:Q94" si="146">J89/9</f>
        <v>2556.7600000000002</v>
      </c>
      <c r="R89" s="14">
        <f t="shared" ref="R89:R94" si="147">K89+L89+M89+N89+O89+P89+Q89</f>
        <v>23010.840000000004</v>
      </c>
    </row>
    <row r="90" spans="1:18" ht="15" thickBot="1" x14ac:dyDescent="0.35">
      <c r="A90" s="1" t="s">
        <v>192</v>
      </c>
      <c r="B90" s="1" t="s">
        <v>193</v>
      </c>
      <c r="C90" s="1" t="s">
        <v>290</v>
      </c>
      <c r="D90" s="1" t="s">
        <v>23</v>
      </c>
      <c r="E90" s="1" t="s">
        <v>291</v>
      </c>
      <c r="F90" s="5">
        <v>41893</v>
      </c>
      <c r="G90" s="1" t="s">
        <v>292</v>
      </c>
      <c r="H90" s="14">
        <v>23186.76</v>
      </c>
      <c r="I90" s="14">
        <f t="shared" si="138"/>
        <v>0</v>
      </c>
      <c r="J90" s="14">
        <f t="shared" si="139"/>
        <v>23186.76</v>
      </c>
      <c r="K90" s="14">
        <f t="shared" si="140"/>
        <v>7728.9199999999992</v>
      </c>
      <c r="L90" s="14">
        <f t="shared" si="141"/>
        <v>2576.3066666666664</v>
      </c>
      <c r="M90" s="14">
        <f t="shared" si="142"/>
        <v>2576.3066666666664</v>
      </c>
      <c r="N90" s="14">
        <f t="shared" si="143"/>
        <v>2576.3066666666664</v>
      </c>
      <c r="O90" s="14">
        <f t="shared" si="144"/>
        <v>2576.3066666666664</v>
      </c>
      <c r="P90" s="14">
        <f t="shared" si="145"/>
        <v>2576.3066666666664</v>
      </c>
      <c r="Q90" s="14">
        <f t="shared" si="146"/>
        <v>2576.3066666666664</v>
      </c>
      <c r="R90" s="14">
        <f t="shared" si="147"/>
        <v>23186.760000000002</v>
      </c>
    </row>
    <row r="91" spans="1:18" ht="15" thickBot="1" x14ac:dyDescent="0.35">
      <c r="A91" s="1" t="s">
        <v>210</v>
      </c>
      <c r="B91" s="1" t="s">
        <v>211</v>
      </c>
      <c r="C91" s="1" t="s">
        <v>290</v>
      </c>
      <c r="D91" s="1" t="s">
        <v>23</v>
      </c>
      <c r="E91" s="1" t="s">
        <v>291</v>
      </c>
      <c r="F91" s="5">
        <v>41891</v>
      </c>
      <c r="G91" s="1" t="s">
        <v>292</v>
      </c>
      <c r="H91" s="14">
        <v>23186.76</v>
      </c>
      <c r="I91" s="14">
        <f t="shared" si="138"/>
        <v>0</v>
      </c>
      <c r="J91" s="14">
        <f t="shared" si="139"/>
        <v>23186.76</v>
      </c>
      <c r="K91" s="14">
        <f t="shared" si="140"/>
        <v>7728.9199999999992</v>
      </c>
      <c r="L91" s="14">
        <f t="shared" si="141"/>
        <v>2576.3066666666664</v>
      </c>
      <c r="M91" s="14">
        <f t="shared" si="142"/>
        <v>2576.3066666666664</v>
      </c>
      <c r="N91" s="14">
        <f t="shared" si="143"/>
        <v>2576.3066666666664</v>
      </c>
      <c r="O91" s="14">
        <f t="shared" si="144"/>
        <v>2576.3066666666664</v>
      </c>
      <c r="P91" s="14">
        <f t="shared" si="145"/>
        <v>2576.3066666666664</v>
      </c>
      <c r="Q91" s="14">
        <f t="shared" si="146"/>
        <v>2576.3066666666664</v>
      </c>
      <c r="R91" s="14">
        <f t="shared" si="147"/>
        <v>23186.760000000002</v>
      </c>
    </row>
    <row r="92" spans="1:18" ht="15" thickBot="1" x14ac:dyDescent="0.35">
      <c r="A92" s="1" t="s">
        <v>220</v>
      </c>
      <c r="B92" s="1" t="s">
        <v>221</v>
      </c>
      <c r="C92" s="1" t="s">
        <v>290</v>
      </c>
      <c r="D92" s="1" t="s">
        <v>23</v>
      </c>
      <c r="E92" s="1" t="s">
        <v>291</v>
      </c>
      <c r="F92" s="5">
        <v>42045</v>
      </c>
      <c r="G92" s="1" t="s">
        <v>292</v>
      </c>
      <c r="H92" s="14">
        <v>23260.85</v>
      </c>
      <c r="I92" s="14">
        <f t="shared" si="138"/>
        <v>0</v>
      </c>
      <c r="J92" s="14">
        <f t="shared" si="139"/>
        <v>23260.85</v>
      </c>
      <c r="K92" s="14">
        <f t="shared" si="140"/>
        <v>7753.6166666666668</v>
      </c>
      <c r="L92" s="14">
        <f t="shared" si="141"/>
        <v>2584.5388888888888</v>
      </c>
      <c r="M92" s="14">
        <f t="shared" si="142"/>
        <v>2584.5388888888888</v>
      </c>
      <c r="N92" s="14">
        <f t="shared" si="143"/>
        <v>2584.5388888888888</v>
      </c>
      <c r="O92" s="14">
        <f t="shared" si="144"/>
        <v>2584.5388888888888</v>
      </c>
      <c r="P92" s="14">
        <f t="shared" si="145"/>
        <v>2584.5388888888888</v>
      </c>
      <c r="Q92" s="14">
        <f t="shared" si="146"/>
        <v>2584.5388888888888</v>
      </c>
      <c r="R92" s="14">
        <f t="shared" si="147"/>
        <v>23260.85</v>
      </c>
    </row>
    <row r="93" spans="1:18" ht="15" thickBot="1" x14ac:dyDescent="0.35">
      <c r="A93" s="1" t="s">
        <v>232</v>
      </c>
      <c r="B93" s="1" t="s">
        <v>233</v>
      </c>
      <c r="C93" s="1" t="s">
        <v>290</v>
      </c>
      <c r="D93" s="1" t="s">
        <v>23</v>
      </c>
      <c r="E93" s="1" t="s">
        <v>291</v>
      </c>
      <c r="F93" s="5">
        <v>42086</v>
      </c>
      <c r="G93" s="1" t="s">
        <v>292</v>
      </c>
      <c r="H93" s="14">
        <v>23260.85</v>
      </c>
      <c r="I93" s="14">
        <f t="shared" si="138"/>
        <v>0</v>
      </c>
      <c r="J93" s="14">
        <f t="shared" si="139"/>
        <v>23260.85</v>
      </c>
      <c r="K93" s="14">
        <f t="shared" si="140"/>
        <v>7753.6166666666668</v>
      </c>
      <c r="L93" s="14">
        <f t="shared" si="141"/>
        <v>2584.5388888888888</v>
      </c>
      <c r="M93" s="14">
        <f t="shared" si="142"/>
        <v>2584.5388888888888</v>
      </c>
      <c r="N93" s="14">
        <f t="shared" si="143"/>
        <v>2584.5388888888888</v>
      </c>
      <c r="O93" s="14">
        <f t="shared" si="144"/>
        <v>2584.5388888888888</v>
      </c>
      <c r="P93" s="14">
        <f t="shared" si="145"/>
        <v>2584.5388888888888</v>
      </c>
      <c r="Q93" s="14">
        <f t="shared" si="146"/>
        <v>2584.5388888888888</v>
      </c>
      <c r="R93" s="14">
        <f t="shared" si="147"/>
        <v>23260.85</v>
      </c>
    </row>
    <row r="94" spans="1:18" ht="15" thickBot="1" x14ac:dyDescent="0.35">
      <c r="A94" s="1" t="s">
        <v>242</v>
      </c>
      <c r="B94" s="1" t="s">
        <v>243</v>
      </c>
      <c r="C94" s="1" t="s">
        <v>290</v>
      </c>
      <c r="D94" s="1" t="s">
        <v>23</v>
      </c>
      <c r="E94" s="1" t="s">
        <v>291</v>
      </c>
      <c r="F94" s="5">
        <v>41893</v>
      </c>
      <c r="G94" s="1" t="s">
        <v>292</v>
      </c>
      <c r="H94" s="14">
        <v>23186.76</v>
      </c>
      <c r="I94" s="14">
        <f t="shared" si="138"/>
        <v>0</v>
      </c>
      <c r="J94" s="14">
        <f t="shared" si="139"/>
        <v>23186.76</v>
      </c>
      <c r="K94" s="14">
        <f t="shared" si="140"/>
        <v>7728.9199999999992</v>
      </c>
      <c r="L94" s="14">
        <f t="shared" si="141"/>
        <v>2576.3066666666664</v>
      </c>
      <c r="M94" s="14">
        <f t="shared" si="142"/>
        <v>2576.3066666666664</v>
      </c>
      <c r="N94" s="14">
        <f t="shared" si="143"/>
        <v>2576.3066666666664</v>
      </c>
      <c r="O94" s="14">
        <f t="shared" si="144"/>
        <v>2576.3066666666664</v>
      </c>
      <c r="P94" s="14">
        <f t="shared" si="145"/>
        <v>2576.3066666666664</v>
      </c>
      <c r="Q94" s="14">
        <f t="shared" si="146"/>
        <v>2576.3066666666664</v>
      </c>
      <c r="R94" s="14">
        <f t="shared" si="147"/>
        <v>23186.760000000002</v>
      </c>
    </row>
    <row r="95" spans="1:18" ht="15" thickBot="1" x14ac:dyDescent="0.35">
      <c r="A95" s="1" t="s">
        <v>248</v>
      </c>
      <c r="B95" s="1" t="s">
        <v>249</v>
      </c>
      <c r="C95" s="1" t="s">
        <v>290</v>
      </c>
      <c r="D95" s="1" t="s">
        <v>23</v>
      </c>
      <c r="E95" s="1" t="s">
        <v>291</v>
      </c>
      <c r="F95" s="5">
        <v>42046</v>
      </c>
      <c r="G95" s="1" t="s">
        <v>296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" thickBot="1" x14ac:dyDescent="0.35">
      <c r="A96" s="1" t="s">
        <v>250</v>
      </c>
      <c r="B96" s="1" t="s">
        <v>251</v>
      </c>
      <c r="C96" s="1" t="s">
        <v>290</v>
      </c>
      <c r="D96" s="1" t="s">
        <v>23</v>
      </c>
      <c r="E96" s="1" t="s">
        <v>291</v>
      </c>
      <c r="F96" s="5">
        <v>41519</v>
      </c>
      <c r="G96" s="1" t="s">
        <v>292</v>
      </c>
      <c r="H96" s="14">
        <v>23010.84</v>
      </c>
      <c r="I96" s="14">
        <f>H96*0/100</f>
        <v>0</v>
      </c>
      <c r="J96" s="14">
        <f>H96-I96</f>
        <v>23010.84</v>
      </c>
      <c r="K96" s="14">
        <f t="shared" ref="K96" si="148">J96/9*3</f>
        <v>7670.2800000000007</v>
      </c>
      <c r="L96" s="14">
        <f t="shared" ref="L96" si="149">J96/9</f>
        <v>2556.7600000000002</v>
      </c>
      <c r="M96" s="14">
        <f t="shared" ref="M96" si="150">J96/9</f>
        <v>2556.7600000000002</v>
      </c>
      <c r="N96" s="14">
        <f t="shared" ref="N96" si="151">J96/9</f>
        <v>2556.7600000000002</v>
      </c>
      <c r="O96" s="14">
        <f t="shared" ref="O96" si="152">J96/9</f>
        <v>2556.7600000000002</v>
      </c>
      <c r="P96" s="14">
        <f t="shared" ref="P96" si="153">J96/9</f>
        <v>2556.7600000000002</v>
      </c>
      <c r="Q96" s="14">
        <f t="shared" ref="Q96" si="154">J96/9</f>
        <v>2556.7600000000002</v>
      </c>
      <c r="R96" s="14">
        <f t="shared" ref="R96" si="155">K96+L96+M96+N96+O96+P96+Q96</f>
        <v>23010.840000000004</v>
      </c>
    </row>
    <row r="97" spans="1:18" ht="15" thickBot="1" x14ac:dyDescent="0.35">
      <c r="A97" s="1" t="s">
        <v>252</v>
      </c>
      <c r="B97" s="1" t="s">
        <v>253</v>
      </c>
      <c r="C97" s="1" t="s">
        <v>290</v>
      </c>
      <c r="D97" s="1" t="s">
        <v>23</v>
      </c>
      <c r="E97" s="1" t="s">
        <v>293</v>
      </c>
      <c r="F97" s="5">
        <v>41893</v>
      </c>
      <c r="G97" s="1" t="s">
        <v>292</v>
      </c>
      <c r="H97" s="14">
        <v>31266.91</v>
      </c>
      <c r="I97" s="14">
        <f t="shared" ref="I97" si="156">H97*0/100</f>
        <v>0</v>
      </c>
      <c r="J97" s="14">
        <f t="shared" ref="J97:J101" si="157">H97-I97</f>
        <v>31266.91</v>
      </c>
      <c r="K97" s="14">
        <f t="shared" ref="K97:K101" si="158">J97/9*3</f>
        <v>10422.303333333333</v>
      </c>
      <c r="L97" s="14">
        <f t="shared" ref="L97:L101" si="159">J97/9</f>
        <v>3474.1011111111111</v>
      </c>
      <c r="M97" s="14">
        <f t="shared" ref="M97:M101" si="160">J97/9</f>
        <v>3474.1011111111111</v>
      </c>
      <c r="N97" s="14">
        <f t="shared" ref="N97:N101" si="161">J97/9</f>
        <v>3474.1011111111111</v>
      </c>
      <c r="O97" s="14">
        <f t="shared" ref="O97:O101" si="162">J97/9</f>
        <v>3474.1011111111111</v>
      </c>
      <c r="P97" s="14">
        <f t="shared" ref="P97:P101" si="163">J97/9</f>
        <v>3474.1011111111111</v>
      </c>
      <c r="Q97" s="14">
        <f t="shared" ref="Q97:Q101" si="164">J97/9</f>
        <v>3474.1011111111111</v>
      </c>
      <c r="R97" s="14">
        <f t="shared" ref="R97:R101" si="165">K97+L97+M97+N97+O97+P97+Q97</f>
        <v>31266.91</v>
      </c>
    </row>
    <row r="98" spans="1:18" ht="15" thickBot="1" x14ac:dyDescent="0.35">
      <c r="A98" s="1" t="s">
        <v>182</v>
      </c>
      <c r="B98" s="1" t="s">
        <v>183</v>
      </c>
      <c r="C98" s="1" t="s">
        <v>290</v>
      </c>
      <c r="D98" s="1" t="s">
        <v>23</v>
      </c>
      <c r="E98" s="1" t="s">
        <v>293</v>
      </c>
      <c r="F98" s="5">
        <v>42264</v>
      </c>
      <c r="G98" s="1" t="s">
        <v>295</v>
      </c>
      <c r="H98" s="14">
        <v>30844.97</v>
      </c>
      <c r="I98" s="14">
        <f>H98*50/100</f>
        <v>15422.485000000001</v>
      </c>
      <c r="J98" s="14">
        <f t="shared" si="157"/>
        <v>15422.485000000001</v>
      </c>
      <c r="K98" s="14">
        <f t="shared" si="158"/>
        <v>5140.8283333333338</v>
      </c>
      <c r="L98" s="14">
        <f t="shared" si="159"/>
        <v>1713.6094444444445</v>
      </c>
      <c r="M98" s="14">
        <f t="shared" si="160"/>
        <v>1713.6094444444445</v>
      </c>
      <c r="N98" s="14">
        <f t="shared" si="161"/>
        <v>1713.6094444444445</v>
      </c>
      <c r="O98" s="14">
        <f t="shared" si="162"/>
        <v>1713.6094444444445</v>
      </c>
      <c r="P98" s="14">
        <f t="shared" si="163"/>
        <v>1713.6094444444445</v>
      </c>
      <c r="Q98" s="14">
        <f t="shared" si="164"/>
        <v>1713.6094444444445</v>
      </c>
      <c r="R98" s="14">
        <f t="shared" si="165"/>
        <v>15422.485000000001</v>
      </c>
    </row>
    <row r="99" spans="1:18" ht="15" thickBot="1" x14ac:dyDescent="0.35">
      <c r="A99" s="1" t="s">
        <v>208</v>
      </c>
      <c r="B99" s="1" t="s">
        <v>209</v>
      </c>
      <c r="C99" s="1" t="s">
        <v>290</v>
      </c>
      <c r="D99" s="1" t="s">
        <v>23</v>
      </c>
      <c r="E99" s="1" t="s">
        <v>291</v>
      </c>
      <c r="F99" s="5">
        <v>41890</v>
      </c>
      <c r="G99" s="1" t="s">
        <v>292</v>
      </c>
      <c r="H99" s="14">
        <v>23186.76</v>
      </c>
      <c r="I99" s="14">
        <f t="shared" ref="I99:I101" si="166">H99*0/100</f>
        <v>0</v>
      </c>
      <c r="J99" s="14">
        <f t="shared" si="157"/>
        <v>23186.76</v>
      </c>
      <c r="K99" s="14">
        <f t="shared" si="158"/>
        <v>7728.9199999999992</v>
      </c>
      <c r="L99" s="14">
        <f t="shared" si="159"/>
        <v>2576.3066666666664</v>
      </c>
      <c r="M99" s="14">
        <f t="shared" si="160"/>
        <v>2576.3066666666664</v>
      </c>
      <c r="N99" s="14">
        <f t="shared" si="161"/>
        <v>2576.3066666666664</v>
      </c>
      <c r="O99" s="14">
        <f t="shared" si="162"/>
        <v>2576.3066666666664</v>
      </c>
      <c r="P99" s="14">
        <f t="shared" si="163"/>
        <v>2576.3066666666664</v>
      </c>
      <c r="Q99" s="14">
        <f t="shared" si="164"/>
        <v>2576.3066666666664</v>
      </c>
      <c r="R99" s="14">
        <f t="shared" si="165"/>
        <v>23186.760000000002</v>
      </c>
    </row>
    <row r="100" spans="1:18" ht="15" thickBot="1" x14ac:dyDescent="0.35">
      <c r="A100" s="1" t="s">
        <v>214</v>
      </c>
      <c r="B100" s="1" t="s">
        <v>215</v>
      </c>
      <c r="C100" s="1" t="s">
        <v>290</v>
      </c>
      <c r="D100" s="1" t="s">
        <v>23</v>
      </c>
      <c r="E100" s="1" t="s">
        <v>291</v>
      </c>
      <c r="F100" s="5">
        <v>41519</v>
      </c>
      <c r="G100" s="1" t="s">
        <v>292</v>
      </c>
      <c r="H100" s="14">
        <v>23010.84</v>
      </c>
      <c r="I100" s="14">
        <f t="shared" si="166"/>
        <v>0</v>
      </c>
      <c r="J100" s="14">
        <f t="shared" si="157"/>
        <v>23010.84</v>
      </c>
      <c r="K100" s="14">
        <f t="shared" si="158"/>
        <v>7670.2800000000007</v>
      </c>
      <c r="L100" s="14">
        <f t="shared" si="159"/>
        <v>2556.7600000000002</v>
      </c>
      <c r="M100" s="14">
        <f t="shared" si="160"/>
        <v>2556.7600000000002</v>
      </c>
      <c r="N100" s="14">
        <f t="shared" si="161"/>
        <v>2556.7600000000002</v>
      </c>
      <c r="O100" s="14">
        <f t="shared" si="162"/>
        <v>2556.7600000000002</v>
      </c>
      <c r="P100" s="14">
        <f t="shared" si="163"/>
        <v>2556.7600000000002</v>
      </c>
      <c r="Q100" s="14">
        <f t="shared" si="164"/>
        <v>2556.7600000000002</v>
      </c>
      <c r="R100" s="14">
        <f t="shared" si="165"/>
        <v>23010.840000000004</v>
      </c>
    </row>
    <row r="101" spans="1:18" ht="15" thickBot="1" x14ac:dyDescent="0.35">
      <c r="A101" s="1" t="s">
        <v>218</v>
      </c>
      <c r="B101" s="1" t="s">
        <v>219</v>
      </c>
      <c r="C101" s="1" t="s">
        <v>290</v>
      </c>
      <c r="D101" s="1" t="s">
        <v>23</v>
      </c>
      <c r="E101" s="1" t="s">
        <v>291</v>
      </c>
      <c r="F101" s="5">
        <v>41522</v>
      </c>
      <c r="G101" s="1" t="s">
        <v>292</v>
      </c>
      <c r="H101" s="14">
        <v>23010.84</v>
      </c>
      <c r="I101" s="14">
        <f t="shared" si="166"/>
        <v>0</v>
      </c>
      <c r="J101" s="14">
        <f t="shared" si="157"/>
        <v>23010.84</v>
      </c>
      <c r="K101" s="14">
        <f t="shared" si="158"/>
        <v>7670.2800000000007</v>
      </c>
      <c r="L101" s="14">
        <f t="shared" si="159"/>
        <v>2556.7600000000002</v>
      </c>
      <c r="M101" s="14">
        <f t="shared" si="160"/>
        <v>2556.7600000000002</v>
      </c>
      <c r="N101" s="14">
        <f t="shared" si="161"/>
        <v>2556.7600000000002</v>
      </c>
      <c r="O101" s="14">
        <f t="shared" si="162"/>
        <v>2556.7600000000002</v>
      </c>
      <c r="P101" s="14">
        <f t="shared" si="163"/>
        <v>2556.7600000000002</v>
      </c>
      <c r="Q101" s="14">
        <f t="shared" si="164"/>
        <v>2556.7600000000002</v>
      </c>
      <c r="R101" s="14">
        <f t="shared" si="165"/>
        <v>23010.840000000004</v>
      </c>
    </row>
    <row r="102" spans="1:18" ht="15" thickBot="1" x14ac:dyDescent="0.35">
      <c r="A102" s="1" t="s">
        <v>238</v>
      </c>
      <c r="B102" s="1" t="s">
        <v>239</v>
      </c>
      <c r="C102" s="1" t="s">
        <v>290</v>
      </c>
      <c r="D102" s="1" t="s">
        <v>23</v>
      </c>
      <c r="E102" s="2" t="s">
        <v>294</v>
      </c>
      <c r="F102" s="5">
        <v>40793</v>
      </c>
      <c r="G102" s="2" t="s">
        <v>297</v>
      </c>
      <c r="H102" s="14">
        <v>23146.94</v>
      </c>
      <c r="I102" s="14">
        <f>H102*25/100</f>
        <v>5786.7349999999997</v>
      </c>
      <c r="J102" s="14">
        <f>H102-I102</f>
        <v>17360.204999999998</v>
      </c>
      <c r="K102" s="14">
        <f>J102/9*3</f>
        <v>5786.7349999999988</v>
      </c>
      <c r="L102" s="14">
        <f>J102/9</f>
        <v>1928.9116666666664</v>
      </c>
      <c r="M102" s="14">
        <f>J102/9</f>
        <v>1928.9116666666664</v>
      </c>
      <c r="N102" s="14">
        <f>J102/9</f>
        <v>1928.9116666666664</v>
      </c>
      <c r="O102" s="14">
        <f>J102/9</f>
        <v>1928.9116666666664</v>
      </c>
      <c r="P102" s="14">
        <f>J102/9</f>
        <v>1928.9116666666664</v>
      </c>
      <c r="Q102" s="14">
        <f>J102/9</f>
        <v>1928.9116666666664</v>
      </c>
      <c r="R102" s="14">
        <f>K102+L102+M102+N102+O102+P102+Q102</f>
        <v>17360.204999999998</v>
      </c>
    </row>
    <row r="103" spans="1:18" ht="15" thickBot="1" x14ac:dyDescent="0.35">
      <c r="A103" s="1" t="s">
        <v>58</v>
      </c>
      <c r="B103" s="1" t="s">
        <v>59</v>
      </c>
      <c r="C103" s="1" t="s">
        <v>5</v>
      </c>
      <c r="D103" s="1" t="s">
        <v>23</v>
      </c>
      <c r="E103" s="1" t="s">
        <v>291</v>
      </c>
      <c r="F103" s="5">
        <v>41155</v>
      </c>
      <c r="G103" s="1" t="s">
        <v>296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" thickBot="1" x14ac:dyDescent="0.35">
      <c r="A104" s="1" t="s">
        <v>54</v>
      </c>
      <c r="B104" s="1" t="s">
        <v>55</v>
      </c>
      <c r="C104" s="1" t="s">
        <v>5</v>
      </c>
      <c r="D104" s="1" t="s">
        <v>23</v>
      </c>
      <c r="E104" s="1" t="s">
        <v>291</v>
      </c>
      <c r="F104" s="5">
        <v>41891</v>
      </c>
      <c r="G104" s="1" t="s">
        <v>292</v>
      </c>
      <c r="H104" s="14">
        <v>23186.76</v>
      </c>
      <c r="I104" s="14">
        <f>H104*0/100</f>
        <v>0</v>
      </c>
      <c r="J104" s="14">
        <f>H104-I104</f>
        <v>23186.76</v>
      </c>
      <c r="K104" s="14">
        <f t="shared" ref="K104" si="167">J104/9*3</f>
        <v>7728.9199999999992</v>
      </c>
      <c r="L104" s="14">
        <f t="shared" ref="L104" si="168">J104/9</f>
        <v>2576.3066666666664</v>
      </c>
      <c r="M104" s="14">
        <f t="shared" ref="M104" si="169">J104/9</f>
        <v>2576.3066666666664</v>
      </c>
      <c r="N104" s="14">
        <f t="shared" ref="N104" si="170">J104/9</f>
        <v>2576.3066666666664</v>
      </c>
      <c r="O104" s="14">
        <f t="shared" ref="O104" si="171">J104/9</f>
        <v>2576.3066666666664</v>
      </c>
      <c r="P104" s="14">
        <f t="shared" ref="P104" si="172">J104/9</f>
        <v>2576.3066666666664</v>
      </c>
      <c r="Q104" s="14">
        <f t="shared" ref="Q104" si="173">J104/9</f>
        <v>2576.3066666666664</v>
      </c>
      <c r="R104" s="14">
        <f t="shared" ref="R104" si="174">K104+L104+M104+N104+O104+P104+Q104</f>
        <v>23186.760000000002</v>
      </c>
    </row>
    <row r="105" spans="1:18" ht="15" thickBot="1" x14ac:dyDescent="0.35">
      <c r="A105" s="1" t="s">
        <v>70</v>
      </c>
      <c r="B105" s="1" t="s">
        <v>71</v>
      </c>
      <c r="C105" s="1" t="s">
        <v>5</v>
      </c>
      <c r="D105" s="1" t="s">
        <v>23</v>
      </c>
      <c r="E105" s="1" t="s">
        <v>291</v>
      </c>
      <c r="F105" s="5">
        <v>41522</v>
      </c>
      <c r="G105" s="1" t="s">
        <v>296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" thickBot="1" x14ac:dyDescent="0.35">
      <c r="A106" s="1" t="s">
        <v>62</v>
      </c>
      <c r="B106" s="1" t="s">
        <v>63</v>
      </c>
      <c r="C106" s="1" t="s">
        <v>5</v>
      </c>
      <c r="D106" s="1" t="s">
        <v>23</v>
      </c>
      <c r="E106" s="1" t="s">
        <v>291</v>
      </c>
      <c r="F106" s="5">
        <v>41156</v>
      </c>
      <c r="G106" s="1" t="s">
        <v>296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" thickBot="1" x14ac:dyDescent="0.35">
      <c r="A107" s="1" t="s">
        <v>60</v>
      </c>
      <c r="B107" s="1" t="s">
        <v>61</v>
      </c>
      <c r="C107" s="1" t="s">
        <v>5</v>
      </c>
      <c r="D107" s="1" t="s">
        <v>23</v>
      </c>
      <c r="E107" s="1" t="s">
        <v>291</v>
      </c>
      <c r="F107" s="5">
        <v>41890</v>
      </c>
      <c r="G107" s="1" t="s">
        <v>292</v>
      </c>
      <c r="H107" s="14">
        <v>4278.78</v>
      </c>
      <c r="I107" s="14">
        <f t="shared" ref="I107:I111" si="175">H107*0/100</f>
        <v>0</v>
      </c>
      <c r="J107" s="14">
        <f t="shared" ref="J107:J111" si="176">H107-I107</f>
        <v>4278.78</v>
      </c>
      <c r="K107" s="14">
        <f t="shared" ref="K107:K111" si="177">J107/9*3</f>
        <v>1426.2599999999998</v>
      </c>
      <c r="L107" s="14">
        <f t="shared" ref="L107:L111" si="178">J107/9</f>
        <v>475.41999999999996</v>
      </c>
      <c r="M107" s="14">
        <f t="shared" ref="M107:M111" si="179">J107/9</f>
        <v>475.41999999999996</v>
      </c>
      <c r="N107" s="14">
        <f t="shared" ref="N107:N111" si="180">J107/9</f>
        <v>475.41999999999996</v>
      </c>
      <c r="O107" s="14">
        <f t="shared" ref="O107:O111" si="181">J107/9</f>
        <v>475.41999999999996</v>
      </c>
      <c r="P107" s="14">
        <f t="shared" ref="P107:P111" si="182">J107/9</f>
        <v>475.41999999999996</v>
      </c>
      <c r="Q107" s="14">
        <f t="shared" ref="Q107:Q111" si="183">J107/9</f>
        <v>475.41999999999996</v>
      </c>
      <c r="R107" s="14">
        <f t="shared" ref="R107:R111" si="184">K107+L107+M107+N107+O107+P107+Q107</f>
        <v>4278.78</v>
      </c>
    </row>
    <row r="108" spans="1:18" ht="15" thickBot="1" x14ac:dyDescent="0.35">
      <c r="A108" s="1" t="s">
        <v>72</v>
      </c>
      <c r="B108" s="1" t="s">
        <v>73</v>
      </c>
      <c r="C108" s="1" t="s">
        <v>5</v>
      </c>
      <c r="D108" s="1" t="s">
        <v>23</v>
      </c>
      <c r="E108" s="1" t="s">
        <v>291</v>
      </c>
      <c r="F108" s="5">
        <v>41891</v>
      </c>
      <c r="G108" s="1" t="s">
        <v>292</v>
      </c>
      <c r="H108" s="14">
        <v>23186.76</v>
      </c>
      <c r="I108" s="14">
        <f t="shared" si="175"/>
        <v>0</v>
      </c>
      <c r="J108" s="14">
        <f t="shared" si="176"/>
        <v>23186.76</v>
      </c>
      <c r="K108" s="14">
        <f t="shared" si="177"/>
        <v>7728.9199999999992</v>
      </c>
      <c r="L108" s="14">
        <f t="shared" si="178"/>
        <v>2576.3066666666664</v>
      </c>
      <c r="M108" s="14">
        <f t="shared" si="179"/>
        <v>2576.3066666666664</v>
      </c>
      <c r="N108" s="14">
        <f t="shared" si="180"/>
        <v>2576.3066666666664</v>
      </c>
      <c r="O108" s="14">
        <f t="shared" si="181"/>
        <v>2576.3066666666664</v>
      </c>
      <c r="P108" s="14">
        <f t="shared" si="182"/>
        <v>2576.3066666666664</v>
      </c>
      <c r="Q108" s="14">
        <f t="shared" si="183"/>
        <v>2576.3066666666664</v>
      </c>
      <c r="R108" s="14">
        <f t="shared" si="184"/>
        <v>23186.760000000002</v>
      </c>
    </row>
    <row r="109" spans="1:18" ht="15" thickBot="1" x14ac:dyDescent="0.35">
      <c r="A109" s="1" t="s">
        <v>56</v>
      </c>
      <c r="B109" s="1" t="s">
        <v>57</v>
      </c>
      <c r="C109" s="1" t="s">
        <v>5</v>
      </c>
      <c r="D109" s="1" t="s">
        <v>23</v>
      </c>
      <c r="E109" s="1" t="s">
        <v>291</v>
      </c>
      <c r="F109" s="5">
        <v>41521</v>
      </c>
      <c r="G109" s="1" t="s">
        <v>292</v>
      </c>
      <c r="H109" s="14">
        <v>23010.84</v>
      </c>
      <c r="I109" s="14">
        <f t="shared" si="175"/>
        <v>0</v>
      </c>
      <c r="J109" s="14">
        <f t="shared" si="176"/>
        <v>23010.84</v>
      </c>
      <c r="K109" s="14">
        <f t="shared" si="177"/>
        <v>7670.2800000000007</v>
      </c>
      <c r="L109" s="14">
        <f t="shared" si="178"/>
        <v>2556.7600000000002</v>
      </c>
      <c r="M109" s="14">
        <f t="shared" si="179"/>
        <v>2556.7600000000002</v>
      </c>
      <c r="N109" s="14">
        <f t="shared" si="180"/>
        <v>2556.7600000000002</v>
      </c>
      <c r="O109" s="14">
        <f t="shared" si="181"/>
        <v>2556.7600000000002</v>
      </c>
      <c r="P109" s="14">
        <f t="shared" si="182"/>
        <v>2556.7600000000002</v>
      </c>
      <c r="Q109" s="14">
        <f t="shared" si="183"/>
        <v>2556.7600000000002</v>
      </c>
      <c r="R109" s="14">
        <f t="shared" si="184"/>
        <v>23010.840000000004</v>
      </c>
    </row>
    <row r="110" spans="1:18" ht="15" thickBot="1" x14ac:dyDescent="0.35">
      <c r="A110" s="1" t="s">
        <v>64</v>
      </c>
      <c r="B110" s="1" t="s">
        <v>65</v>
      </c>
      <c r="C110" s="1" t="s">
        <v>5</v>
      </c>
      <c r="D110" s="1" t="s">
        <v>23</v>
      </c>
      <c r="E110" s="1" t="s">
        <v>291</v>
      </c>
      <c r="F110" s="5">
        <v>41954</v>
      </c>
      <c r="G110" s="1" t="s">
        <v>292</v>
      </c>
      <c r="H110" s="14" t="s">
        <v>321</v>
      </c>
      <c r="I110" s="14" t="e">
        <f t="shared" si="175"/>
        <v>#VALUE!</v>
      </c>
      <c r="J110" s="14" t="e">
        <f t="shared" si="176"/>
        <v>#VALUE!</v>
      </c>
      <c r="K110" s="14" t="e">
        <f t="shared" si="177"/>
        <v>#VALUE!</v>
      </c>
      <c r="L110" s="14" t="e">
        <f t="shared" si="178"/>
        <v>#VALUE!</v>
      </c>
      <c r="M110" s="14" t="e">
        <f t="shared" si="179"/>
        <v>#VALUE!</v>
      </c>
      <c r="N110" s="14" t="e">
        <f t="shared" si="180"/>
        <v>#VALUE!</v>
      </c>
      <c r="O110" s="14" t="e">
        <f t="shared" si="181"/>
        <v>#VALUE!</v>
      </c>
      <c r="P110" s="14" t="e">
        <f t="shared" si="182"/>
        <v>#VALUE!</v>
      </c>
      <c r="Q110" s="14" t="e">
        <f t="shared" si="183"/>
        <v>#VALUE!</v>
      </c>
      <c r="R110" s="14" t="e">
        <f t="shared" si="184"/>
        <v>#VALUE!</v>
      </c>
    </row>
    <row r="111" spans="1:18" ht="15" thickBot="1" x14ac:dyDescent="0.35">
      <c r="A111" s="1" t="s">
        <v>68</v>
      </c>
      <c r="B111" s="1" t="s">
        <v>69</v>
      </c>
      <c r="C111" s="1" t="s">
        <v>5</v>
      </c>
      <c r="D111" s="1" t="s">
        <v>23</v>
      </c>
      <c r="E111" s="1" t="s">
        <v>291</v>
      </c>
      <c r="F111" s="5">
        <v>41891</v>
      </c>
      <c r="G111" s="1" t="s">
        <v>292</v>
      </c>
      <c r="H111" s="14">
        <v>23186.76</v>
      </c>
      <c r="I111" s="14">
        <f t="shared" si="175"/>
        <v>0</v>
      </c>
      <c r="J111" s="14">
        <f t="shared" si="176"/>
        <v>23186.76</v>
      </c>
      <c r="K111" s="14">
        <f t="shared" si="177"/>
        <v>7728.9199999999992</v>
      </c>
      <c r="L111" s="14">
        <f t="shared" si="178"/>
        <v>2576.3066666666664</v>
      </c>
      <c r="M111" s="14">
        <f t="shared" si="179"/>
        <v>2576.3066666666664</v>
      </c>
      <c r="N111" s="14">
        <f t="shared" si="180"/>
        <v>2576.3066666666664</v>
      </c>
      <c r="O111" s="14">
        <f t="shared" si="181"/>
        <v>2576.3066666666664</v>
      </c>
      <c r="P111" s="14">
        <f t="shared" si="182"/>
        <v>2576.3066666666664</v>
      </c>
      <c r="Q111" s="14">
        <f t="shared" si="183"/>
        <v>2576.3066666666664</v>
      </c>
      <c r="R111" s="14">
        <f t="shared" si="184"/>
        <v>23186.760000000002</v>
      </c>
    </row>
    <row r="112" spans="1:18" ht="15" thickBot="1" x14ac:dyDescent="0.35">
      <c r="A112" s="1" t="s">
        <v>12</v>
      </c>
      <c r="B112" s="1" t="s">
        <v>13</v>
      </c>
      <c r="C112" s="1" t="s">
        <v>5</v>
      </c>
      <c r="D112" s="1" t="s">
        <v>6</v>
      </c>
      <c r="E112" s="1" t="s">
        <v>300</v>
      </c>
      <c r="F112" s="5">
        <v>41158</v>
      </c>
      <c r="G112" s="1" t="s">
        <v>295</v>
      </c>
      <c r="H112" s="14">
        <v>21924.98</v>
      </c>
      <c r="I112" s="14">
        <f>H112*50/100</f>
        <v>10962.49</v>
      </c>
      <c r="J112" s="14">
        <f>H112-I112</f>
        <v>10962.49</v>
      </c>
      <c r="K112" s="14">
        <f>J112/9*3</f>
        <v>3654.1633333333334</v>
      </c>
      <c r="L112" s="14">
        <f>J112/9</f>
        <v>1218.0544444444445</v>
      </c>
      <c r="M112" s="14">
        <f>J112/9</f>
        <v>1218.0544444444445</v>
      </c>
      <c r="N112" s="14">
        <f>J112/9</f>
        <v>1218.0544444444445</v>
      </c>
      <c r="O112" s="14">
        <f>J112/9</f>
        <v>1218.0544444444445</v>
      </c>
      <c r="P112" s="14">
        <f>J112/9</f>
        <v>1218.0544444444445</v>
      </c>
      <c r="Q112" s="14">
        <f>J112/9</f>
        <v>1218.0544444444445</v>
      </c>
      <c r="R112" s="14">
        <f>K112+L112+M112+N112+O112+P112+Q112</f>
        <v>10962.489999999998</v>
      </c>
    </row>
    <row r="113" spans="1:18" ht="15" thickBot="1" x14ac:dyDescent="0.35">
      <c r="A113" s="1" t="s">
        <v>3</v>
      </c>
      <c r="B113" s="1" t="s">
        <v>4</v>
      </c>
      <c r="C113" s="1" t="s">
        <v>5</v>
      </c>
      <c r="D113" s="1" t="s">
        <v>6</v>
      </c>
      <c r="E113" s="1" t="s">
        <v>300</v>
      </c>
      <c r="F113" s="5">
        <v>42649</v>
      </c>
      <c r="G113" s="1" t="s">
        <v>296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" thickBot="1" x14ac:dyDescent="0.35">
      <c r="A114" s="1" t="s">
        <v>7</v>
      </c>
      <c r="B114" s="1" t="s">
        <v>8</v>
      </c>
      <c r="C114" s="1" t="s">
        <v>5</v>
      </c>
      <c r="D114" s="1" t="s">
        <v>6</v>
      </c>
      <c r="E114" s="1" t="s">
        <v>300</v>
      </c>
      <c r="F114" s="5">
        <v>42256</v>
      </c>
      <c r="G114" s="1" t="s">
        <v>295</v>
      </c>
      <c r="H114" s="14">
        <v>25615.200000000001</v>
      </c>
      <c r="I114" s="14">
        <f t="shared" ref="I114:I115" si="185">H114*50/100</f>
        <v>12807.6</v>
      </c>
      <c r="J114" s="14">
        <f t="shared" ref="J114:J115" si="186">H114-I114</f>
        <v>12807.6</v>
      </c>
      <c r="K114" s="14">
        <f t="shared" ref="K114:K115" si="187">J114/9*3</f>
        <v>4269.2</v>
      </c>
      <c r="L114" s="14">
        <f t="shared" ref="L114:L115" si="188">J114/9</f>
        <v>1423.0666666666666</v>
      </c>
      <c r="M114" s="14">
        <f t="shared" ref="M114:M115" si="189">J114/9</f>
        <v>1423.0666666666666</v>
      </c>
      <c r="N114" s="14">
        <f t="shared" ref="N114:N115" si="190">J114/9</f>
        <v>1423.0666666666666</v>
      </c>
      <c r="O114" s="14">
        <f t="shared" ref="O114:O115" si="191">J114/9</f>
        <v>1423.0666666666666</v>
      </c>
      <c r="P114" s="14">
        <f t="shared" ref="P114:P115" si="192">J114/9</f>
        <v>1423.0666666666666</v>
      </c>
      <c r="Q114" s="14">
        <f t="shared" ref="Q114:Q115" si="193">J114/9</f>
        <v>1423.0666666666666</v>
      </c>
      <c r="R114" s="14">
        <f t="shared" ref="R114:R115" si="194">K114+L114+M114+N114+O114+P114+Q114</f>
        <v>12807.599999999999</v>
      </c>
    </row>
    <row r="115" spans="1:18" ht="15" thickBot="1" x14ac:dyDescent="0.35">
      <c r="A115" s="1" t="s">
        <v>172</v>
      </c>
      <c r="B115" s="1" t="s">
        <v>173</v>
      </c>
      <c r="C115" s="1" t="s">
        <v>5</v>
      </c>
      <c r="D115" s="1" t="s">
        <v>6</v>
      </c>
      <c r="E115" s="1" t="s">
        <v>300</v>
      </c>
      <c r="F115" s="5">
        <v>41883</v>
      </c>
      <c r="G115" s="1" t="s">
        <v>295</v>
      </c>
      <c r="H115" s="14">
        <v>25965.599999999999</v>
      </c>
      <c r="I115" s="14">
        <f t="shared" si="185"/>
        <v>12982.8</v>
      </c>
      <c r="J115" s="14">
        <f t="shared" si="186"/>
        <v>12982.8</v>
      </c>
      <c r="K115" s="14">
        <f t="shared" si="187"/>
        <v>4327.6000000000004</v>
      </c>
      <c r="L115" s="14">
        <f t="shared" si="188"/>
        <v>1442.5333333333333</v>
      </c>
      <c r="M115" s="14">
        <f t="shared" si="189"/>
        <v>1442.5333333333333</v>
      </c>
      <c r="N115" s="14">
        <f t="shared" si="190"/>
        <v>1442.5333333333333</v>
      </c>
      <c r="O115" s="14">
        <f t="shared" si="191"/>
        <v>1442.5333333333333</v>
      </c>
      <c r="P115" s="14">
        <f t="shared" si="192"/>
        <v>1442.5333333333333</v>
      </c>
      <c r="Q115" s="14">
        <f t="shared" si="193"/>
        <v>1442.5333333333333</v>
      </c>
      <c r="R115" s="14">
        <f t="shared" si="194"/>
        <v>12982.799999999997</v>
      </c>
    </row>
    <row r="116" spans="1:18" ht="15" thickBot="1" x14ac:dyDescent="0.35">
      <c r="A116" s="1" t="s">
        <v>44</v>
      </c>
      <c r="B116" s="1" t="s">
        <v>45</v>
      </c>
      <c r="C116" s="1" t="s">
        <v>5</v>
      </c>
      <c r="D116" s="1" t="s">
        <v>6</v>
      </c>
      <c r="E116" s="1" t="s">
        <v>291</v>
      </c>
      <c r="F116" s="5">
        <v>41520</v>
      </c>
      <c r="G116" s="1" t="s">
        <v>296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" thickBot="1" x14ac:dyDescent="0.35">
      <c r="A117" s="1" t="s">
        <v>32</v>
      </c>
      <c r="B117" s="1" t="s">
        <v>33</v>
      </c>
      <c r="C117" s="1" t="s">
        <v>5</v>
      </c>
      <c r="D117" s="1" t="s">
        <v>6</v>
      </c>
      <c r="E117" s="1" t="s">
        <v>291</v>
      </c>
      <c r="F117" s="5">
        <v>41158</v>
      </c>
      <c r="G117" s="1" t="s">
        <v>296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" thickBot="1" x14ac:dyDescent="0.35">
      <c r="A118" s="1" t="s">
        <v>34</v>
      </c>
      <c r="B118" s="1" t="s">
        <v>35</v>
      </c>
      <c r="C118" s="1" t="s">
        <v>5</v>
      </c>
      <c r="D118" s="1" t="s">
        <v>6</v>
      </c>
      <c r="E118" s="1" t="s">
        <v>291</v>
      </c>
      <c r="F118" s="5">
        <v>41892</v>
      </c>
      <c r="G118" s="1" t="s">
        <v>292</v>
      </c>
      <c r="H118" s="14">
        <v>23186.76</v>
      </c>
      <c r="I118" s="14">
        <f>H118*0/100</f>
        <v>0</v>
      </c>
      <c r="J118" s="14">
        <f>H118-I118</f>
        <v>23186.76</v>
      </c>
      <c r="K118" s="14">
        <f t="shared" ref="K118" si="195">J118/9*3</f>
        <v>7728.9199999999992</v>
      </c>
      <c r="L118" s="14">
        <f t="shared" ref="L118" si="196">J118/9</f>
        <v>2576.3066666666664</v>
      </c>
      <c r="M118" s="14">
        <f t="shared" ref="M118" si="197">J118/9</f>
        <v>2576.3066666666664</v>
      </c>
      <c r="N118" s="14">
        <f t="shared" ref="N118" si="198">J118/9</f>
        <v>2576.3066666666664</v>
      </c>
      <c r="O118" s="14">
        <f t="shared" ref="O118" si="199">J118/9</f>
        <v>2576.3066666666664</v>
      </c>
      <c r="P118" s="14">
        <f t="shared" ref="P118" si="200">J118/9</f>
        <v>2576.3066666666664</v>
      </c>
      <c r="Q118" s="14">
        <f t="shared" ref="Q118" si="201">J118/9</f>
        <v>2576.3066666666664</v>
      </c>
      <c r="R118" s="14">
        <f t="shared" ref="R118" si="202">K118+L118+M118+N118+O118+P118+Q118</f>
        <v>23186.760000000002</v>
      </c>
    </row>
    <row r="119" spans="1:18" ht="15" thickBot="1" x14ac:dyDescent="0.35">
      <c r="A119" s="1" t="s">
        <v>36</v>
      </c>
      <c r="B119" s="1" t="s">
        <v>37</v>
      </c>
      <c r="C119" s="1" t="s">
        <v>5</v>
      </c>
      <c r="D119" s="1" t="s">
        <v>6</v>
      </c>
      <c r="E119" s="1" t="s">
        <v>291</v>
      </c>
      <c r="F119" s="5">
        <v>41521</v>
      </c>
      <c r="G119" s="1" t="s">
        <v>296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" thickBot="1" x14ac:dyDescent="0.35">
      <c r="A120" s="1" t="s">
        <v>38</v>
      </c>
      <c r="B120" s="1" t="s">
        <v>39</v>
      </c>
      <c r="C120" s="1" t="s">
        <v>5</v>
      </c>
      <c r="D120" s="1" t="s">
        <v>6</v>
      </c>
      <c r="E120" s="1" t="s">
        <v>291</v>
      </c>
      <c r="F120" s="5">
        <v>41894</v>
      </c>
      <c r="G120" s="1" t="s">
        <v>292</v>
      </c>
      <c r="H120" s="14">
        <v>23186.76</v>
      </c>
      <c r="I120" s="14">
        <f>H120*0/100</f>
        <v>0</v>
      </c>
      <c r="J120" s="14">
        <f>H120-I120</f>
        <v>23186.76</v>
      </c>
      <c r="K120" s="14">
        <f t="shared" ref="K120" si="203">J120/9*3</f>
        <v>7728.9199999999992</v>
      </c>
      <c r="L120" s="14">
        <f t="shared" ref="L120" si="204">J120/9</f>
        <v>2576.3066666666664</v>
      </c>
      <c r="M120" s="14">
        <f t="shared" ref="M120" si="205">J120/9</f>
        <v>2576.3066666666664</v>
      </c>
      <c r="N120" s="14">
        <f t="shared" ref="N120" si="206">J120/9</f>
        <v>2576.3066666666664</v>
      </c>
      <c r="O120" s="14">
        <f t="shared" ref="O120" si="207">J120/9</f>
        <v>2576.3066666666664</v>
      </c>
      <c r="P120" s="14">
        <f t="shared" ref="P120" si="208">J120/9</f>
        <v>2576.3066666666664</v>
      </c>
      <c r="Q120" s="14">
        <f t="shared" ref="Q120" si="209">J120/9</f>
        <v>2576.3066666666664</v>
      </c>
      <c r="R120" s="14">
        <f t="shared" ref="R120" si="210">K120+L120+M120+N120+O120+P120+Q120</f>
        <v>23186.760000000002</v>
      </c>
    </row>
    <row r="121" spans="1:18" ht="15" thickBot="1" x14ac:dyDescent="0.35">
      <c r="A121" s="1" t="s">
        <v>40</v>
      </c>
      <c r="B121" s="1" t="s">
        <v>41</v>
      </c>
      <c r="C121" s="1" t="s">
        <v>5</v>
      </c>
      <c r="D121" s="1" t="s">
        <v>6</v>
      </c>
      <c r="E121" s="2" t="s">
        <v>293</v>
      </c>
      <c r="F121" s="5">
        <v>40792</v>
      </c>
      <c r="G121" s="1" t="s">
        <v>292</v>
      </c>
      <c r="H121" s="14">
        <v>26169.53</v>
      </c>
      <c r="I121" s="14">
        <f>H121*0/100</f>
        <v>0</v>
      </c>
      <c r="J121" s="14">
        <f>H121-I121</f>
        <v>26169.53</v>
      </c>
      <c r="K121" s="14">
        <f>J121/9*3</f>
        <v>8723.1766666666663</v>
      </c>
      <c r="L121" s="14">
        <f>J121/9</f>
        <v>2907.7255555555553</v>
      </c>
      <c r="M121" s="14">
        <f>J121/9</f>
        <v>2907.7255555555553</v>
      </c>
      <c r="N121" s="14">
        <f>J121/9</f>
        <v>2907.7255555555553</v>
      </c>
      <c r="O121" s="14">
        <f>J121/9</f>
        <v>2907.7255555555553</v>
      </c>
      <c r="P121" s="14">
        <f>J121/9</f>
        <v>2907.7255555555553</v>
      </c>
      <c r="Q121" s="14">
        <f>J121/9</f>
        <v>2907.7255555555553</v>
      </c>
      <c r="R121" s="14">
        <f>K121+L121+M121+N121+O121+P121+Q121</f>
        <v>26169.530000000002</v>
      </c>
    </row>
    <row r="122" spans="1:18" ht="15" thickBot="1" x14ac:dyDescent="0.35">
      <c r="A122" s="1" t="s">
        <v>42</v>
      </c>
      <c r="B122" s="1" t="s">
        <v>43</v>
      </c>
      <c r="C122" s="1" t="s">
        <v>5</v>
      </c>
      <c r="D122" s="1" t="s">
        <v>6</v>
      </c>
      <c r="E122" s="1" t="s">
        <v>291</v>
      </c>
      <c r="F122" s="5">
        <v>41158</v>
      </c>
      <c r="G122" s="1" t="s">
        <v>296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" thickBot="1" x14ac:dyDescent="0.35">
      <c r="A123" s="1" t="s">
        <v>176</v>
      </c>
      <c r="B123" s="1" t="s">
        <v>177</v>
      </c>
      <c r="C123" s="1" t="s">
        <v>5</v>
      </c>
      <c r="D123" s="1" t="s">
        <v>6</v>
      </c>
      <c r="E123" s="1" t="s">
        <v>301</v>
      </c>
      <c r="F123" s="5">
        <v>42223</v>
      </c>
      <c r="G123" s="1" t="s">
        <v>296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" thickBot="1" x14ac:dyDescent="0.35">
      <c r="A124" s="1" t="s">
        <v>85</v>
      </c>
      <c r="B124" s="1" t="s">
        <v>86</v>
      </c>
      <c r="C124" s="1" t="s">
        <v>5</v>
      </c>
      <c r="D124" s="1" t="s">
        <v>6</v>
      </c>
      <c r="E124" s="1" t="s">
        <v>300</v>
      </c>
      <c r="F124" s="5">
        <v>41156</v>
      </c>
      <c r="G124" s="1" t="s">
        <v>296</v>
      </c>
      <c r="H124" s="15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" thickBot="1" x14ac:dyDescent="0.35">
      <c r="A125" s="1" t="s">
        <v>91</v>
      </c>
      <c r="B125" s="1" t="s">
        <v>92</v>
      </c>
      <c r="C125" s="1" t="s">
        <v>5</v>
      </c>
      <c r="D125" s="1" t="s">
        <v>23</v>
      </c>
      <c r="E125" s="1" t="s">
        <v>300</v>
      </c>
      <c r="F125" s="5">
        <v>42220</v>
      </c>
      <c r="G125" s="1" t="s">
        <v>296</v>
      </c>
      <c r="H125" s="15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" thickBot="1" x14ac:dyDescent="0.35">
      <c r="A126" s="1" t="s">
        <v>52</v>
      </c>
      <c r="B126" s="1" t="s">
        <v>53</v>
      </c>
      <c r="C126" s="1" t="s">
        <v>5</v>
      </c>
      <c r="D126" s="1" t="s">
        <v>23</v>
      </c>
      <c r="E126" s="1" t="s">
        <v>291</v>
      </c>
      <c r="F126" s="5">
        <v>41890</v>
      </c>
      <c r="G126" s="1" t="s">
        <v>292</v>
      </c>
      <c r="H126" s="14">
        <v>23186.76</v>
      </c>
      <c r="I126" s="14">
        <f>H126*0/100</f>
        <v>0</v>
      </c>
      <c r="J126" s="14">
        <f>H126-I126</f>
        <v>23186.76</v>
      </c>
      <c r="K126" s="14">
        <f t="shared" ref="K126" si="211">J126/9*3</f>
        <v>7728.9199999999992</v>
      </c>
      <c r="L126" s="14">
        <f t="shared" ref="L126" si="212">J126/9</f>
        <v>2576.3066666666664</v>
      </c>
      <c r="M126" s="14">
        <f t="shared" ref="M126" si="213">J126/9</f>
        <v>2576.3066666666664</v>
      </c>
      <c r="N126" s="14">
        <f t="shared" ref="N126" si="214">J126/9</f>
        <v>2576.3066666666664</v>
      </c>
      <c r="O126" s="14">
        <f t="shared" ref="O126" si="215">J126/9</f>
        <v>2576.3066666666664</v>
      </c>
      <c r="P126" s="14">
        <f t="shared" ref="P126" si="216">J126/9</f>
        <v>2576.3066666666664</v>
      </c>
      <c r="Q126" s="14">
        <f t="shared" ref="Q126" si="217">J126/9</f>
        <v>2576.3066666666664</v>
      </c>
      <c r="R126" s="14">
        <f t="shared" ref="R126" si="218">K126+L126+M126+N126+O126+P126+Q126</f>
        <v>23186.760000000002</v>
      </c>
    </row>
    <row r="127" spans="1:18" ht="15" thickBot="1" x14ac:dyDescent="0.35">
      <c r="A127" s="1" t="s">
        <v>29</v>
      </c>
      <c r="B127" s="1" t="s">
        <v>30</v>
      </c>
      <c r="C127" s="1" t="s">
        <v>5</v>
      </c>
      <c r="D127" s="1" t="s">
        <v>23</v>
      </c>
      <c r="E127" s="2" t="s">
        <v>293</v>
      </c>
      <c r="F127" s="5">
        <v>41522</v>
      </c>
      <c r="G127" s="1" t="s">
        <v>295</v>
      </c>
      <c r="H127" s="14">
        <v>30057.06</v>
      </c>
      <c r="I127" s="14">
        <f>H127*50/100</f>
        <v>15028.53</v>
      </c>
      <c r="J127" s="14">
        <f>H127-I127</f>
        <v>15028.53</v>
      </c>
      <c r="K127" s="14">
        <f>J127/9*3</f>
        <v>5009.51</v>
      </c>
      <c r="L127" s="14">
        <f>J127/9</f>
        <v>1669.8366666666668</v>
      </c>
      <c r="M127" s="14">
        <f>J127/9</f>
        <v>1669.8366666666668</v>
      </c>
      <c r="N127" s="14">
        <f>J127/9</f>
        <v>1669.8366666666668</v>
      </c>
      <c r="O127" s="14">
        <f>J127/9</f>
        <v>1669.8366666666668</v>
      </c>
      <c r="P127" s="14">
        <f>J127/9</f>
        <v>1669.8366666666668</v>
      </c>
      <c r="Q127" s="14">
        <f>J127/9</f>
        <v>1669.8366666666668</v>
      </c>
      <c r="R127" s="14">
        <f>K127+L127+M127+N127+O127+P127+Q127</f>
        <v>15028.529999999999</v>
      </c>
    </row>
    <row r="128" spans="1:18" ht="15" thickBot="1" x14ac:dyDescent="0.35">
      <c r="A128" s="1" t="s">
        <v>66</v>
      </c>
      <c r="B128" s="1" t="s">
        <v>67</v>
      </c>
      <c r="C128" s="1" t="s">
        <v>5</v>
      </c>
      <c r="D128" s="1" t="s">
        <v>23</v>
      </c>
      <c r="E128" s="1" t="s">
        <v>291</v>
      </c>
      <c r="F128" s="5">
        <v>41893</v>
      </c>
      <c r="G128" s="1" t="s">
        <v>292</v>
      </c>
      <c r="H128" s="14">
        <v>23186.76</v>
      </c>
      <c r="I128" s="14">
        <f>H128*0/100</f>
        <v>0</v>
      </c>
      <c r="J128" s="14">
        <f>H128-I128</f>
        <v>23186.76</v>
      </c>
      <c r="K128" s="14">
        <f t="shared" ref="K128" si="219">J128/9*3</f>
        <v>7728.9199999999992</v>
      </c>
      <c r="L128" s="14">
        <f t="shared" ref="L128" si="220">J128/9</f>
        <v>2576.3066666666664</v>
      </c>
      <c r="M128" s="14">
        <f t="shared" ref="M128" si="221">J128/9</f>
        <v>2576.3066666666664</v>
      </c>
      <c r="N128" s="14">
        <f t="shared" ref="N128" si="222">J128/9</f>
        <v>2576.3066666666664</v>
      </c>
      <c r="O128" s="14">
        <f t="shared" ref="O128" si="223">J128/9</f>
        <v>2576.3066666666664</v>
      </c>
      <c r="P128" s="14">
        <f t="shared" ref="P128" si="224">J128/9</f>
        <v>2576.3066666666664</v>
      </c>
      <c r="Q128" s="14">
        <f t="shared" ref="Q128" si="225">J128/9</f>
        <v>2576.3066666666664</v>
      </c>
      <c r="R128" s="14">
        <f t="shared" ref="R128" si="226">K128+L128+M128+N128+O128+P128+Q128</f>
        <v>23186.760000000002</v>
      </c>
    </row>
    <row r="129" spans="1:18" ht="15" thickBot="1" x14ac:dyDescent="0.35">
      <c r="A129" s="1" t="s">
        <v>78</v>
      </c>
      <c r="B129" s="1" t="s">
        <v>79</v>
      </c>
      <c r="C129" s="1" t="s">
        <v>5</v>
      </c>
      <c r="D129" s="1" t="s">
        <v>23</v>
      </c>
      <c r="E129" s="1" t="s">
        <v>291</v>
      </c>
      <c r="F129" s="5">
        <v>41520</v>
      </c>
      <c r="G129" s="1" t="s">
        <v>296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" thickBot="1" x14ac:dyDescent="0.35">
      <c r="A130" s="1" t="s">
        <v>21</v>
      </c>
      <c r="B130" s="1" t="s">
        <v>22</v>
      </c>
      <c r="C130" s="1" t="s">
        <v>5</v>
      </c>
      <c r="D130" s="1" t="s">
        <v>23</v>
      </c>
      <c r="E130" s="1" t="s">
        <v>300</v>
      </c>
      <c r="F130" s="5">
        <v>41883</v>
      </c>
      <c r="G130" s="1" t="s">
        <v>296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" thickBot="1" x14ac:dyDescent="0.35">
      <c r="A131" s="1" t="s">
        <v>120</v>
      </c>
      <c r="B131" s="1" t="s">
        <v>121</v>
      </c>
      <c r="C131" s="1" t="s">
        <v>28</v>
      </c>
      <c r="D131" s="3" t="s">
        <v>6</v>
      </c>
      <c r="E131" s="2" t="s">
        <v>304</v>
      </c>
      <c r="F131" s="5">
        <v>40791</v>
      </c>
      <c r="G131" s="2" t="s">
        <v>295</v>
      </c>
      <c r="H131" s="14">
        <v>21700.25</v>
      </c>
      <c r="I131" s="14">
        <f>H131*50/100</f>
        <v>10850.125</v>
      </c>
      <c r="J131" s="14">
        <f>H131-I131</f>
        <v>10850.125</v>
      </c>
      <c r="K131" s="14">
        <f>J131/9*3</f>
        <v>3616.708333333333</v>
      </c>
      <c r="L131" s="14">
        <f>J131/9</f>
        <v>1205.5694444444443</v>
      </c>
      <c r="M131" s="14">
        <f>J131/9</f>
        <v>1205.5694444444443</v>
      </c>
      <c r="N131" s="14">
        <f>J131/9</f>
        <v>1205.5694444444443</v>
      </c>
      <c r="O131" s="14">
        <f>J131/9</f>
        <v>1205.5694444444443</v>
      </c>
      <c r="P131" s="14">
        <f>J131/9</f>
        <v>1205.5694444444443</v>
      </c>
      <c r="Q131" s="14">
        <f>J131/9</f>
        <v>1205.5694444444443</v>
      </c>
      <c r="R131" s="14">
        <f>K131+L131+M131+N131+O131+P131+Q131</f>
        <v>10850.125</v>
      </c>
    </row>
    <row r="132" spans="1:18" ht="15" thickBot="1" x14ac:dyDescent="0.35">
      <c r="A132" s="1" t="s">
        <v>26</v>
      </c>
      <c r="B132" s="1" t="s">
        <v>27</v>
      </c>
      <c r="C132" s="1" t="s">
        <v>28</v>
      </c>
      <c r="D132" s="3" t="s">
        <v>6</v>
      </c>
      <c r="E132" s="1" t="s">
        <v>300</v>
      </c>
      <c r="F132" s="5">
        <v>41886</v>
      </c>
      <c r="G132" s="2" t="s">
        <v>296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" thickBot="1" x14ac:dyDescent="0.35">
      <c r="A133" s="1" t="s">
        <v>97</v>
      </c>
      <c r="B133" s="1" t="s">
        <v>96</v>
      </c>
      <c r="C133" s="2" t="s">
        <v>302</v>
      </c>
      <c r="D133" s="3" t="s">
        <v>23</v>
      </c>
      <c r="E133" s="2" t="s">
        <v>294</v>
      </c>
      <c r="F133" s="5">
        <v>41884</v>
      </c>
      <c r="G133" s="2" t="s">
        <v>295</v>
      </c>
      <c r="H133" s="14">
        <v>24022.32</v>
      </c>
      <c r="I133" s="14">
        <f>H133*50/100</f>
        <v>12011.16</v>
      </c>
      <c r="J133" s="14">
        <f t="shared" ref="J133" si="227">H133-I133</f>
        <v>12011.16</v>
      </c>
      <c r="K133" s="14">
        <f t="shared" ref="K133" si="228">J133/9*3</f>
        <v>4003.72</v>
      </c>
      <c r="L133" s="14">
        <f t="shared" ref="L133" si="229">J133/9</f>
        <v>1334.5733333333333</v>
      </c>
      <c r="M133" s="14">
        <f t="shared" ref="M133" si="230">J133/9</f>
        <v>1334.5733333333333</v>
      </c>
      <c r="N133" s="14">
        <f t="shared" ref="N133" si="231">J133/9</f>
        <v>1334.5733333333333</v>
      </c>
      <c r="O133" s="14">
        <f t="shared" ref="O133" si="232">J133/9</f>
        <v>1334.5733333333333</v>
      </c>
      <c r="P133" s="14">
        <f t="shared" ref="P133" si="233">J133/9</f>
        <v>1334.5733333333333</v>
      </c>
      <c r="Q133" s="14">
        <f t="shared" ref="Q133" si="234">J133/9</f>
        <v>1334.5733333333333</v>
      </c>
      <c r="R133" s="14">
        <f t="shared" ref="R133" si="235">K133+L133+M133+N133+O133+P133+Q133</f>
        <v>12011.160000000002</v>
      </c>
    </row>
    <row r="134" spans="1:18" ht="15" thickBot="1" x14ac:dyDescent="0.35">
      <c r="A134" s="1" t="s">
        <v>132</v>
      </c>
      <c r="B134" s="1" t="s">
        <v>133</v>
      </c>
      <c r="C134" s="2" t="s">
        <v>302</v>
      </c>
      <c r="D134" s="3" t="s">
        <v>23</v>
      </c>
      <c r="E134" s="2" t="s">
        <v>303</v>
      </c>
      <c r="F134" s="5">
        <v>41883</v>
      </c>
      <c r="G134" s="2" t="s">
        <v>296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" thickBot="1" x14ac:dyDescent="0.35">
      <c r="A135" s="1" t="s">
        <v>270</v>
      </c>
      <c r="B135" s="1" t="s">
        <v>271</v>
      </c>
      <c r="C135" s="2" t="s">
        <v>302</v>
      </c>
      <c r="D135" s="3" t="s">
        <v>6</v>
      </c>
      <c r="E135" s="2" t="s">
        <v>298</v>
      </c>
      <c r="F135" s="5">
        <v>41885</v>
      </c>
      <c r="G135" s="2" t="s">
        <v>295</v>
      </c>
      <c r="H135" s="14">
        <v>18736.78</v>
      </c>
      <c r="I135" s="14">
        <f>H135*50/100</f>
        <v>9368.39</v>
      </c>
      <c r="J135" s="14">
        <f>H135-I135</f>
        <v>9368.39</v>
      </c>
      <c r="K135" s="14">
        <f>J135/9*3</f>
        <v>3122.7966666666666</v>
      </c>
      <c r="L135" s="14">
        <f>J135/9</f>
        <v>1040.9322222222222</v>
      </c>
      <c r="M135" s="14">
        <f>J135/9</f>
        <v>1040.9322222222222</v>
      </c>
      <c r="N135" s="14">
        <f>J135/9</f>
        <v>1040.9322222222222</v>
      </c>
      <c r="O135" s="14">
        <f>J135/9</f>
        <v>1040.9322222222222</v>
      </c>
      <c r="P135" s="14">
        <f>J135/9</f>
        <v>1040.9322222222222</v>
      </c>
      <c r="Q135" s="14">
        <f>J135/9</f>
        <v>1040.9322222222222</v>
      </c>
      <c r="R135" s="14">
        <f>K135+L135+M135+N135+O135+P135+Q135</f>
        <v>9368.3899999999976</v>
      </c>
    </row>
    <row r="136" spans="1:18" ht="15" thickBot="1" x14ac:dyDescent="0.35">
      <c r="A136" s="1" t="s">
        <v>89</v>
      </c>
      <c r="B136" s="1" t="s">
        <v>90</v>
      </c>
      <c r="C136" s="2" t="s">
        <v>302</v>
      </c>
      <c r="D136" s="3" t="s">
        <v>6</v>
      </c>
      <c r="E136" s="2" t="s">
        <v>304</v>
      </c>
      <c r="F136" s="5">
        <v>41156</v>
      </c>
      <c r="G136" s="2" t="s">
        <v>295</v>
      </c>
      <c r="H136" s="14">
        <v>22322.080000000002</v>
      </c>
      <c r="I136" s="14">
        <f>H136*50/100</f>
        <v>11161.04</v>
      </c>
      <c r="J136" s="14">
        <f>H136-I136</f>
        <v>11161.04</v>
      </c>
      <c r="K136" s="14">
        <f>J136/9*3</f>
        <v>3720.3466666666668</v>
      </c>
      <c r="L136" s="14">
        <f>J136/9</f>
        <v>1240.1155555555556</v>
      </c>
      <c r="M136" s="14">
        <f>J136/9</f>
        <v>1240.1155555555556</v>
      </c>
      <c r="N136" s="14">
        <f>J136/9</f>
        <v>1240.1155555555556</v>
      </c>
      <c r="O136" s="14">
        <f>J136/9</f>
        <v>1240.1155555555556</v>
      </c>
      <c r="P136" s="14">
        <f>J136/9</f>
        <v>1240.1155555555556</v>
      </c>
      <c r="Q136" s="14">
        <f>J136/9</f>
        <v>1240.1155555555556</v>
      </c>
      <c r="R136" s="14">
        <f>K136+L136+M136+N136+O136+P136+Q136</f>
        <v>11161.040000000003</v>
      </c>
    </row>
    <row r="137" spans="1:18" ht="15" thickBot="1" x14ac:dyDescent="0.35">
      <c r="A137" s="1" t="s">
        <v>93</v>
      </c>
      <c r="B137" s="1" t="s">
        <v>94</v>
      </c>
      <c r="C137" s="2" t="s">
        <v>302</v>
      </c>
      <c r="D137" s="3" t="s">
        <v>23</v>
      </c>
      <c r="E137" s="2" t="s">
        <v>294</v>
      </c>
      <c r="F137" s="5">
        <v>42258</v>
      </c>
      <c r="G137" s="2" t="s">
        <v>296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" thickBot="1" x14ac:dyDescent="0.35">
      <c r="A138" s="9" t="s">
        <v>95</v>
      </c>
      <c r="B138" s="7" t="s">
        <v>96</v>
      </c>
      <c r="C138" s="9" t="s">
        <v>302</v>
      </c>
      <c r="D138" s="10" t="s">
        <v>23</v>
      </c>
      <c r="E138" s="9" t="s">
        <v>294</v>
      </c>
      <c r="F138" s="8">
        <v>41884</v>
      </c>
      <c r="G138" s="9" t="s">
        <v>295</v>
      </c>
      <c r="H138" s="9" t="s">
        <v>307</v>
      </c>
      <c r="I138" s="9" t="s">
        <v>309</v>
      </c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3">
      <c r="R139" s="11" t="s">
        <v>309</v>
      </c>
    </row>
  </sheetData>
  <autoFilter ref="A1:R13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EKIYMAZ</cp:lastModifiedBy>
  <dcterms:created xsi:type="dcterms:W3CDTF">2016-12-05T07:00:04Z</dcterms:created>
  <dcterms:modified xsi:type="dcterms:W3CDTF">2016-12-07T06:37:25Z</dcterms:modified>
</cp:coreProperties>
</file>